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bookViews>
  <sheets>
    <sheet name="新增项目" sheetId="1" r:id="rId1"/>
    <sheet name="代码" sheetId="4" r:id="rId2"/>
  </sheets>
  <externalReferences>
    <externalReference r:id="rId3"/>
  </externalReferences>
  <definedNames>
    <definedName name="_xlnm._FilterDatabase" localSheetId="0" hidden="1">新增项目!$J$6:$K$47</definedName>
    <definedName name="_xlnm.Print_Titles" localSheetId="0">新增项目!$3:$4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<sst xmlns="http://schemas.openxmlformats.org/spreadsheetml/2006/main" count="350" uniqueCount="234">
  <si>
    <t>附件1</t>
  </si>
  <si>
    <t>洛阳市规范整合护理等3类医疗服务价格项目</t>
  </si>
  <si>
    <t>序号</t>
  </si>
  <si>
    <t>财务分类代码</t>
  </si>
  <si>
    <t>国家项目编码</t>
  </si>
  <si>
    <t>项目名称</t>
  </si>
  <si>
    <t>服务产出</t>
  </si>
  <si>
    <t>价格构成</t>
  </si>
  <si>
    <t>加收项</t>
  </si>
  <si>
    <t>扩展项</t>
  </si>
  <si>
    <t>计价单位</t>
  </si>
  <si>
    <t xml:space="preserve">      价格（元）</t>
  </si>
  <si>
    <t>计价说明</t>
  </si>
  <si>
    <t>医保
支付类别</t>
  </si>
  <si>
    <t>自付比例</t>
  </si>
  <si>
    <t>备注</t>
  </si>
  <si>
    <t>市</t>
  </si>
  <si>
    <t>县</t>
  </si>
  <si>
    <t>护理</t>
  </si>
  <si>
    <t>使用说明：
1.本类别以护理为重点，按照分级护理、专科护理、专项护理分类设立价格项目。
2.本类别所称的“价格构成”，指项目价格应涵盖的各类资源消耗，用于确定计价单元的边界，不应作为临床技术标准理解，不是实际操作方式、路径、步骤、程序的强制性要求。所列“设备投入”包括但不限于操作设备、器具及固定资产投入。
3.本类别所称“加收项”，指同一项目以不同方式提供或在不同场景应用时，确有必要制定差异化收费标准而细分的一类子项。
4.本类别所称“扩展项”，指同一项目下以不同方式提供或在不同场景应用时，只扩展价格项目适用范围、不额外加价的一类子项，子项的价格按主项目执行。
5.本类别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6.本类别中的“分级护理”含一般传染病护理，纳入价格构成中，不再单独计费。
7.本类别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8.本类别中，对“互联网+护理服务”不单设医疗服务价格项目，按照“上门服务费+护理项目价格”的方式计费。
9.本类别中，“管·日”指每日每管，即按照每日实际护理管路数量计费。如一名患者既行尿管护理又行胃肠减压管路护理，可按照“引流管护理”×2的方式计费，并在医嘱中体现的，医疗机构可自行在收费单据中备注，方便患方理解。
10.除本类别项目有特殊规定不能同时收取外，专科护理可以与分级护理、专项护理同时收取。
11.按日收取的各项护理费用，计入不计出，即入院当天按一天计算收费，出院当天不计算收费。当日入院当日出院的，当日可按“日”收取分级护理费用。
12.分级护理服务标准按照现行《全国医疗服务项目技术规范》执行。</t>
  </si>
  <si>
    <t>1301</t>
  </si>
  <si>
    <t>1.分级护理</t>
  </si>
  <si>
    <t>F</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</si>
  <si>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</si>
  <si>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</si>
  <si>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</si>
  <si>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t>
  </si>
  <si>
    <t>01儿童加收10%</t>
  </si>
  <si>
    <t>日</t>
  </si>
  <si>
    <t>甲类</t>
  </si>
  <si>
    <t>011301000020000</t>
  </si>
  <si>
    <t>Ⅰ级护理</t>
  </si>
  <si>
    <t>指为病情趋向稳定的重症患者；病情不稳定或随时可能发生变化的患者；手术后或者治疗期间需要严格卧床的患者； 自理能力重度依赖的患者提供的相关护理。</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</si>
  <si>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</si>
  <si>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</si>
  <si>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</si>
  <si>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</si>
  <si>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</si>
  <si>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</si>
  <si>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</si>
  <si>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</si>
  <si>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日间病房按50%收费。</t>
  </si>
  <si>
    <t>1302</t>
  </si>
  <si>
    <t>2.专科护理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</si>
  <si>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</si>
  <si>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</si>
  <si>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</si>
  <si>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</si>
  <si>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</si>
  <si>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</si>
  <si>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</si>
  <si>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</si>
  <si>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 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</si>
  <si>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</si>
  <si>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</si>
  <si>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</si>
  <si>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</si>
  <si>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</si>
  <si>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</si>
  <si>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</si>
  <si>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</si>
  <si>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</si>
  <si>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 生活垃圾及医疗垃圾处理、消毒及细菌采样等所需的人力资源和基本物质资源消耗。</t>
  </si>
  <si>
    <t>严密隔离护理条件参照现行《全国医疗服务项目技术规范》。</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</si>
  <si>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</si>
  <si>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</si>
  <si>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</si>
  <si>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</si>
  <si>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保护性隔离条件参照现行《全国医疗服务项目技术规范》。</t>
  </si>
  <si>
    <t>丙类</t>
  </si>
  <si>
    <t>011302000060000</t>
  </si>
  <si>
    <t>新生儿护理</t>
  </si>
  <si>
    <t>指对从胎儿娩出、脐带结扎后至28天的婴儿进行的相关护理。</t>
  </si>
  <si>
    <t>所定价格涵盖喂养、更换尿布、臀部护理、脐部残端护理、称体重、观察皮肤、洗浴、抚触、更换衣物被服、肛管排气、 口腔护理、皮肤护理、会阴护理、肛周护理等所需的人力资源和基本物质资源消耗。不含其他专项护理。</t>
  </si>
  <si>
    <t>新生儿收取本项目时不得同时收取分级护理费。</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</si>
  <si>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</si>
  <si>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</si>
  <si>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</si>
  <si>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 口腔护理、皮肤护理、会阴护理、肛周护理等所需的人力资源和基本物质资源消耗。不含其他专项护理。</t>
  </si>
  <si>
    <t>不与分级护理、重症监护护理同时收取。</t>
  </si>
  <si>
    <t>1303</t>
  </si>
  <si>
    <t>3.专项护理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</si>
  <si>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</si>
  <si>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</si>
  <si>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</si>
  <si>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</si>
  <si>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次</t>
  </si>
  <si>
    <t>已包含在特级护理、Ⅰ级护理及重症监护护理价格构成中，不得重复收取此项收费；在为患者提供Ⅱ级护理、Ⅲ级护理，且同时提供口腔护理的，可按“次 ”据实收费，每日计价不超过3次。</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</si>
  <si>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</si>
  <si>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</si>
  <si>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</si>
  <si>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</si>
  <si>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已包含在特级护理、Ⅰ级护理及重症监护护理价格构成中，不得重复收取此项收费；在为患者提供Ⅱ级护理、Ⅲ级护理，且同时提供会阴护理的，可按“次 ”据实收费，每日计价不超过3次。</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</si>
  <si>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</si>
  <si>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</si>
  <si>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</si>
  <si>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</si>
  <si>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 ”据实收费，每日计价不超过3次。</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</si>
  <si>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</si>
  <si>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</si>
  <si>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</si>
  <si>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</si>
  <si>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</si>
  <si>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</si>
  <si>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</si>
  <si>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</si>
  <si>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</si>
  <si>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 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</si>
  <si>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</si>
  <si>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</si>
  <si>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</si>
  <si>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</si>
  <si>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</si>
  <si>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</si>
  <si>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</si>
  <si>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 胃肠减压管路等）实施维护，保持引流通畅。</t>
  </si>
  <si>
    <t>所定价格涵盖观察引流液性状及记量、检查引流管位置并固定、 冲洗、更换引流袋等所需的人力资源和基本物质资源消耗。不含创口换药。</t>
  </si>
  <si>
    <t>01闭式引流护理加收20%</t>
  </si>
  <si>
    <t>“特级护理”、“重症监护护理”患者不得同时加收“引流管护理”费用。</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</si>
  <si>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</si>
  <si>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</si>
  <si>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</si>
  <si>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</si>
  <si>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</si>
  <si>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</si>
  <si>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</si>
  <si>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</si>
  <si>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</si>
  <si>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</si>
  <si>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</si>
  <si>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</si>
  <si>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</si>
  <si>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限压力性损伤患者和压力性损伤风险评估高危或极高危患者收费。</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</si>
  <si>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</si>
  <si>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</si>
  <si>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</si>
  <si>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</si>
  <si>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2.通过一对一方式提供照护服务的加收60%；
3.免陪照护患者家庭根据自身需要自行雇佣护理员，通过市场化解决，不属于医疗服务价格项目管理范畴。</t>
  </si>
  <si>
    <t>43</t>
  </si>
  <si>
    <t>中医骨伤</t>
  </si>
  <si>
    <t>使用说明:
1.本类别以中医骨伤为重点，按照中医骨伤治疗方式的服务产出设立价格项目。
2.本类别所称的“价格构成”，指项目价格应涵盖的各类资源消耗，用于确定计价单元的边界，不应作为临床技术标准理解，不是实际操作方式、路径、步骤、程序的强制性要求。所列“设备投入”包括但不限于操作设备、器具及固定资产投入。
3.本类别所称“加收项”，指同一项目以不同方式提供或在不同场景应用时，确有必要制定差异化收费标准而细分的一类子项。
4.本类别所称“扩展项”，指同一项目下以不同方式提供或在不同场景应用时，只扩展价格项目适用范围、不额外加价的一类子项，子项的价格按主项目执行。
5.本类别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 本类别所称的“每关节”是指，单个大关节（肩、肘、腕、髋、膝、踝）、颈椎、胸椎、腰椎、单侧手掌部关节、单侧足部关节、单侧颞颌关节、单侧肩锁关节、胸锁关节、单侧骶髂关节。
7.本类别所称的“儿童”，指6周岁及以下。周岁的计算方法以法律的相关规定为准。</t>
  </si>
  <si>
    <t>E</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</si>
  <si>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</si>
  <si>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</si>
  <si>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</si>
  <si>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</si>
  <si>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每关节</t>
  </si>
  <si>
    <t>014300000020000</t>
  </si>
  <si>
    <t>手法整复术（复杂关节脱位）</t>
  </si>
  <si>
    <t>通过手法（或辅助器械）使脱位复杂关节复位。</t>
  </si>
  <si>
    <t>“复杂关节脱位”指寰枢椎、髋关节、骨盆等关节脱位以及陈旧性脱位。</t>
  </si>
  <si>
    <t>014300000030000</t>
  </si>
  <si>
    <t>手法整复术（骨伤）</t>
  </si>
  <si>
    <t>通过正骨手法（或辅助器械）使骨折或韧带损伤复位。</t>
  </si>
  <si>
    <t>01儿童加收30%</t>
  </si>
  <si>
    <t>每处骨折</t>
  </si>
  <si>
    <t>014300000040000</t>
  </si>
  <si>
    <t>手法整复术（复杂骨伤）</t>
  </si>
  <si>
    <t>通过正骨手法（或辅助器械）使复杂骨折或韧带损伤复位。</t>
  </si>
  <si>
    <t>“复杂骨伤”指脊柱、骨盆、关节内等骨折以及陈旧性、粉碎性骨折。</t>
  </si>
  <si>
    <t>014300000050000</t>
  </si>
  <si>
    <t>小夹板固定术</t>
  </si>
  <si>
    <t>通过小夹板等各种外固定方式对骨折部位进行包扎固定。</t>
  </si>
  <si>
    <t>所定价格涵盖摆位、固定等步骤所需的人力资源和基本物质资源消耗。</t>
  </si>
  <si>
    <t>部位</t>
  </si>
  <si>
    <t>014300000060000</t>
  </si>
  <si>
    <t>小夹板调整术</t>
  </si>
  <si>
    <t>根据患者复诊情况对小夹板等外固定装置进行调整。</t>
  </si>
  <si>
    <t>所定价格涵盖观察、调整等步骤所需的人力资源和基本物质资源消耗。</t>
  </si>
  <si>
    <t>G</t>
  </si>
  <si>
    <t>014300000070000</t>
  </si>
  <si>
    <t>中医复位内固定术</t>
  </si>
  <si>
    <t>使用各种针具、钉具，以内固定方式复位固定骨折部位。</t>
  </si>
  <si>
    <t>所定价格涵盖摆位、消毒、进针、牵拉复位、撬拨、包扎固定等步骤所需的人力资源和基本物质资源消耗。</t>
  </si>
  <si>
    <t>手法整复术（骨伤、复杂骨伤）后位置不稳定需内固定的，中医复位内固定术按50%计费。</t>
  </si>
  <si>
    <t>014300000080000</t>
  </si>
  <si>
    <t>手法松解术</t>
  </si>
  <si>
    <t>通过理筋、松筋、弹拨等手法疏通经络、松解粘连、滑利关节。</t>
  </si>
  <si>
    <t>所定价格涵盖摆位、手法疏通等步骤，以及必要时使用辅助器械所需的人力资源和基本物质资源消耗。</t>
  </si>
  <si>
    <t>1.不与同部位中医推拿同时收费；2.操作时间少于20分钟的按50%收取。</t>
  </si>
  <si>
    <t>014300000090000</t>
  </si>
  <si>
    <t>手法挤压术</t>
  </si>
  <si>
    <t>通过抚触挤压腱鞘囊肿，使囊肿破裂。</t>
  </si>
  <si>
    <t>所定价格涵盖定位、抚触、挤压等步骤所需的人力资源和基本物质资源消耗。</t>
  </si>
  <si>
    <t>46</t>
  </si>
  <si>
    <t>中医特殊疗法</t>
  </si>
  <si>
    <t>使用说明:
1.本类别以中医特殊疗法为重点，按照中医特殊疗法治疗方式的服务产出设立价格项目。
2.本类别所称的“价格构成”，指项目价格应涵盖的各类资源消耗，用于确定计价单元的边界，是各级医疗保障部门制定调整项目价格考虑的测算因子，不应作为临床技术标准理解，不是实际操作方式、路径、步骤、程序的强制性要求。所列“设备投入”包括但不限于操作设备、器具及固定资产投入。
3.本类别所称“加收项”，指同一项目以不同方式提供或在不同场景应用时，确有必要制定差异化收费标准而细分的一类子项。
4.本类别所称“扩展项”，指同一项目下以不同方式提供或在不同场景应用时，只扩展价格项目适用范围、不额外加价的一类子项，子项的价格按主项目执行。
5.本类别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6.本类别所称的“儿童”，指6周岁及以下。周岁的计算方法以法律的相关规定为准。
7.价格构成中所称的“定位”为表面穿刺位置或实施治疗位置的确定，不含“影像学引导”等辅助设备引导定位费用；“穿刺”为主项操作涉及的必要穿刺技术。</t>
  </si>
  <si>
    <t>014600000010000</t>
  </si>
  <si>
    <t>针刀（钩活）疗法</t>
  </si>
  <si>
    <t>使用针刀、铍针、刃针等各种针刀具，对病变组织松解剥离，起到缓解症状或治疗疾病的作用。</t>
  </si>
  <si>
    <t>所定价格涵盖定位、穿刺、剥离、包扎等人力资源和基本物质资源消耗。</t>
  </si>
  <si>
    <r>
      <rPr>
        <sz val="11"/>
        <color theme="1"/>
        <rFont val="宋体"/>
        <charset val="134"/>
      </rPr>
      <t>01</t>
    </r>
    <r>
      <rPr>
        <sz val="11"/>
        <rFont val="宋体"/>
        <charset val="134"/>
      </rPr>
      <t>脊柱针刀疗法加收30%</t>
    </r>
  </si>
  <si>
    <t>1.头部、躯干、单肢、单手、单足、脊柱可分别按一个部位计价；2.同一疾病治疗过程中涉及多个部位的，按疾病发生部位计费。如颈椎病涉及颈椎、上肢、手部等多个部位针刀治疗的，仅可收取脊柱针刀计费；3.每日限收取2个计价单位，同一疾病限每5天计费一次。</t>
  </si>
  <si>
    <t>014600000020000</t>
  </si>
  <si>
    <t>点穴疗法</t>
  </si>
  <si>
    <t>通过对穴位或局部点压施术，起到缓解症状或治疗疾病的作用。</t>
  </si>
  <si>
    <t>所定价格涵盖定位、施压等人力资源和基本物质资源消耗。</t>
  </si>
  <si>
    <t>不得与中医推拿疗法项目同时收费。</t>
  </si>
  <si>
    <t>014600000030000</t>
  </si>
  <si>
    <t>中医烙法</t>
  </si>
  <si>
    <t>通过烙具烙烫病变部位，起到缓解症状或治疗疾病的作用。</t>
  </si>
  <si>
    <t>所定价格涵盖定位、消毒、烙烫等人力资源和基本物质资源消耗。</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</si>
  <si>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</si>
  <si>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</si>
  <si>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</si>
  <si>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</si>
  <si>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单眼</t>
  </si>
  <si>
    <t>乙类</t>
  </si>
  <si>
    <t>014600000050000</t>
  </si>
  <si>
    <t>足底反射疗法</t>
  </si>
  <si>
    <t>通过手法对足部反射区进行刺激，起到缓解症状或治疗疾病的作用。</t>
  </si>
  <si>
    <t>所定价格涵盖泡洗、定位、穴位刺激等人力资源和基本物质资源消耗。</t>
  </si>
  <si>
    <t>1.不与中医推拿同时收费；2.操作时间少于20分钟的按50%收取。</t>
  </si>
  <si>
    <t>014600000060000</t>
  </si>
  <si>
    <t>红皮病清消治疗</t>
  </si>
  <si>
    <t>针对红皮病病变部位进行清创处理、中药外敷，起到促进皮损愈合的作用。</t>
  </si>
  <si>
    <t>所定价格涵盖消毒、清创、敷药、包扎等人力资源和基本物质资源消耗。</t>
  </si>
  <si>
    <t>A</t>
  </si>
  <si>
    <t>挂号收入</t>
  </si>
  <si>
    <t>B</t>
  </si>
  <si>
    <t>床位收入</t>
  </si>
  <si>
    <t>C</t>
  </si>
  <si>
    <t>诊察收入</t>
  </si>
  <si>
    <t>D</t>
  </si>
  <si>
    <t>检查收入</t>
  </si>
  <si>
    <t>治疗收入</t>
  </si>
  <si>
    <t>护理收入</t>
  </si>
  <si>
    <t>手术收入</t>
  </si>
  <si>
    <t>H</t>
  </si>
  <si>
    <t>化验收入</t>
  </si>
  <si>
    <t>I</t>
  </si>
  <si>
    <t>卫生材料收入</t>
  </si>
  <si>
    <t>J</t>
  </si>
  <si>
    <t>其他收入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</si>
</sst>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name val="Calibri"/>
      <charset val="0"/>
    </font>
    <font>
      <sz val="11"/>
      <name val="宋体"/>
      <charset val="134"/>
    </font>
    <font>
      <sz val="11"/>
      <name val="宋体"/>
      <charset val="134"/>
      <scheme val="minor"/>
    </font>
    <font>
      <sz val="12"/>
      <name val="黑体"/>
      <charset val="134"/>
    </font>
    <font>
      <sz val="12"/>
      <name val="宋体"/>
      <charset val="134"/>
      <scheme val="minor"/>
    </font>
    <font>
      <b/>
      <sz val="20"/>
      <name val="宋体"/>
      <charset val="134"/>
    </font>
    <font>
      <b/>
      <sz val="12"/>
      <name val="宋体"/>
      <charset val="134"/>
    </font>
    <font>
      <sz val="14"/>
      <name val="黑体"/>
      <charset val="134"/>
    </font>
    <font>
      <sz val="11"/>
      <color indexed="8"/>
      <name val="宋体"/>
      <charset val="134"/>
      <scheme val="minor"/>
    </font>
    <font>
      <sz val="11"/>
      <color theme="1"/>
      <name val="宋体"/>
      <charset val="134"/>
    </font>
    <font>
      <sz val="11"/>
      <color rgb="FF000000"/>
      <name val="宋体"/>
      <charset val="134"/>
    </font>
    <font>
      <b/>
      <sz val="11"/>
      <name val="宋体"/>
      <charset val="134"/>
    </font>
    <font>
      <sz val="11"/>
      <name val="Times New Roman"/>
      <charset val="134"/>
    </font>
    <font>
      <strike/>
      <sz val="11"/>
      <name val="Times New Roman"/>
      <charset val="134"/>
    </font>
    <font>
      <sz val="10"/>
      <name val="黑体"/>
      <charset val="134"/>
    </font>
    <font>
      <sz val="9"/>
      <color rgb="FF000000"/>
      <name val="宋体"/>
      <charset val="204"/>
    </font>
    <font>
      <sz val="11"/>
      <name val="宋体"/>
      <charset val="204"/>
    </font>
    <font>
      <sz val="11"/>
      <color theme="1"/>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bottom style="thin">
        <color auto="1"/>
      </bottom>
      <diagonal/>
    </border>
    <border>
      <left style="thin">
        <color auto="1"/>
      </left>
      <right/>
      <top style="thin">
        <color indexed="8"/>
      </top>
      <bottom style="thin">
        <color auto="1"/>
      </bottom>
      <diagonal/>
    </border>
    <border>
      <left style="thin">
        <color auto="1"/>
      </left>
      <right style="thin">
        <color auto="1"/>
      </right>
      <top style="thin">
        <color auto="1"/>
      </top>
      <bottom style="thin">
        <color auto="1"/>
      </bottom>
      <diagonal/>
    </border>
    <border>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4" borderId="12" applyNumberFormat="0" applyAlignment="0" applyProtection="0">
      <alignment vertical="center"/>
    </xf>
    <xf numFmtId="0" fontId="28" fillId="5" borderId="13" applyNumberFormat="0" applyAlignment="0" applyProtection="0">
      <alignment vertical="center"/>
    </xf>
    <xf numFmtId="0" fontId="29" fillId="5" borderId="12" applyNumberFormat="0" applyAlignment="0" applyProtection="0">
      <alignment vertical="center"/>
    </xf>
    <xf numFmtId="0" fontId="30" fillId="6"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cellStyleXfs>
  <cellXfs count="81">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vertical="center"/>
    </xf>
    <xf numFmtId="0" fontId="0" fillId="0" borderId="0" xfId="0" applyAlignment="1">
      <alignment horizontal="center" vertical="center"/>
    </xf>
    <xf numFmtId="0" fontId="3" fillId="0" borderId="0" xfId="0" applyFont="1">
      <alignment vertical="center"/>
    </xf>
    <xf numFmtId="9" fontId="0" fillId="0" borderId="0" xfId="3">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0" xfId="0" applyFill="1" applyAlignment="1">
      <alignment horizontal="center" vertical="center"/>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lignment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9" fillId="0" borderId="0" xfId="0" applyFont="1" applyAlignment="1">
      <alignment horizontal="center" vertical="center"/>
    </xf>
    <xf numFmtId="10" fontId="10" fillId="0" borderId="3" xfId="3"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0" borderId="6" xfId="0" applyFont="1" applyBorder="1" applyAlignment="1">
      <alignment horizontal="center" vertical="center"/>
    </xf>
    <xf numFmtId="0" fontId="12" fillId="2" borderId="3" xfId="0" applyFont="1" applyFill="1" applyBorder="1" applyAlignment="1">
      <alignment horizontal="left" vertical="center" wrapText="1"/>
    </xf>
    <xf numFmtId="0" fontId="12" fillId="2" borderId="3"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Fill="1" applyBorder="1" applyAlignment="1">
      <alignment horizontal="center" vertical="center"/>
    </xf>
    <xf numFmtId="0" fontId="9" fillId="0" borderId="3" xfId="0" applyFont="1" applyBorder="1">
      <alignment vertical="center"/>
    </xf>
    <xf numFmtId="0" fontId="0" fillId="0" borderId="3" xfId="0" applyFont="1" applyBorder="1" applyAlignment="1">
      <alignment horizontal="left" vertical="center" wrapText="1"/>
    </xf>
    <xf numFmtId="0" fontId="0" fillId="0" borderId="3" xfId="0" applyFont="1" applyBorder="1" applyAlignment="1">
      <alignment horizontal="left" vertical="center"/>
    </xf>
    <xf numFmtId="0" fontId="9" fillId="0" borderId="3" xfId="0" applyFont="1" applyBorder="1" applyAlignment="1">
      <alignment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top"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2"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3" fillId="0" borderId="3" xfId="0" applyFont="1" applyBorder="1" applyAlignment="1">
      <alignment vertical="center" wrapText="1"/>
    </xf>
    <xf numFmtId="0" fontId="9"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9" fontId="3" fillId="0" borderId="0" xfId="3" applyFont="1" applyFill="1" applyBorder="1" applyAlignment="1">
      <alignment horizontal="center" vertical="center"/>
    </xf>
    <xf numFmtId="0" fontId="6" fillId="0" borderId="0" xfId="0" applyFont="1" applyFill="1" applyBorder="1" applyAlignment="1">
      <alignment horizontal="left" vertical="center" wrapText="1"/>
    </xf>
    <xf numFmtId="9" fontId="6" fillId="0" borderId="0" xfId="3" applyFont="1" applyFill="1" applyBorder="1" applyAlignment="1">
      <alignment horizontal="center" vertical="center" wrapText="1"/>
    </xf>
    <xf numFmtId="0" fontId="4" fillId="0" borderId="5" xfId="0" applyNumberFormat="1" applyFont="1" applyFill="1" applyBorder="1" applyAlignment="1" applyProtection="1">
      <alignment vertical="center" wrapText="1"/>
      <protection locked="0"/>
    </xf>
    <xf numFmtId="0" fontId="15" fillId="0" borderId="5" xfId="0" applyFont="1" applyFill="1" applyBorder="1" applyAlignment="1">
      <alignment horizontal="center" vertical="center" wrapText="1"/>
    </xf>
    <xf numFmtId="9" fontId="15" fillId="0" borderId="5" xfId="3"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wrapText="1"/>
      <protection locked="0"/>
    </xf>
    <xf numFmtId="0" fontId="15" fillId="0" borderId="3" xfId="0" applyFont="1" applyFill="1" applyBorder="1" applyAlignment="1">
      <alignment horizontal="center" vertical="center" wrapText="1"/>
    </xf>
    <xf numFmtId="9" fontId="15" fillId="0" borderId="3" xfId="3" applyFont="1" applyFill="1" applyBorder="1" applyAlignment="1">
      <alignment horizontal="center" vertical="center" wrapText="1"/>
    </xf>
    <xf numFmtId="0" fontId="3" fillId="0" borderId="3" xfId="0" applyFont="1" applyBorder="1" applyAlignment="1">
      <alignment horizontal="left" vertical="center"/>
    </xf>
    <xf numFmtId="9" fontId="0" fillId="0" borderId="3" xfId="3" applyBorder="1">
      <alignment vertical="center"/>
    </xf>
    <xf numFmtId="0" fontId="3" fillId="0" borderId="3" xfId="0" applyFont="1" applyBorder="1">
      <alignment vertical="center"/>
    </xf>
    <xf numFmtId="0" fontId="16" fillId="2" borderId="3" xfId="0" applyFont="1" applyFill="1" applyBorder="1" applyAlignment="1">
      <alignment horizontal="center" vertical="center" wrapText="1"/>
    </xf>
    <xf numFmtId="0" fontId="0" fillId="0" borderId="3" xfId="0" applyFont="1" applyBorder="1" applyAlignment="1">
      <alignment horizontal="center" vertical="center"/>
    </xf>
    <xf numFmtId="9" fontId="0" fillId="0" borderId="3" xfId="3" applyFont="1" applyBorder="1">
      <alignment vertical="center"/>
    </xf>
    <xf numFmtId="0" fontId="0" fillId="0" borderId="3" xfId="0" applyFont="1" applyBorder="1">
      <alignment vertical="center"/>
    </xf>
    <xf numFmtId="0" fontId="17" fillId="0" borderId="3" xfId="0" applyFont="1" applyFill="1" applyBorder="1" applyAlignment="1">
      <alignment horizontal="left" vertical="top"/>
    </xf>
    <xf numFmtId="0" fontId="18"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top" wrapText="1"/>
    </xf>
    <xf numFmtId="0" fontId="10" fillId="0" borderId="3" xfId="0" applyFont="1" applyFill="1" applyBorder="1" applyAlignment="1">
      <alignment horizontal="center" vertical="center"/>
    </xf>
    <xf numFmtId="0" fontId="3" fillId="0" borderId="7" xfId="0" applyFont="1" applyBorder="1" applyAlignment="1">
      <alignment horizontal="left" vertical="center" wrapText="1"/>
    </xf>
    <xf numFmtId="0" fontId="0" fillId="0" borderId="3" xfId="0" applyFont="1" applyFill="1" applyBorder="1" applyAlignment="1" applyProtection="1">
      <alignment horizontal="center" vertical="center" wrapText="1"/>
      <protection locked="0"/>
    </xf>
    <xf numFmtId="0" fontId="3" fillId="0" borderId="3" xfId="50" applyFont="1" applyFill="1" applyBorder="1" applyAlignment="1">
      <alignment horizontal="center" vertical="center" wrapText="1"/>
    </xf>
    <xf numFmtId="9" fontId="3" fillId="0" borderId="3" xfId="3"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7" xfId="50"/>
    <cellStyle name="常规 2" xfId="51"/>
    <cellStyle name="常规 21"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rzomw978jwtx41\FileStorage\File\2025-07\6.16&#24066;&#23616;&#27719;&#25253;%20&#25252;&#29702;&#12289;&#20013;&#21307;&#39592;&#20260;&#12289;&#20013;&#21307;&#29305;&#27530;&#30103;&#27861;&#31561;3&#3186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5">
          <cell r="C5" t="str">
            <v>特级护理</v>
          </cell>
          <cell r="D5" t="str">
            <v>“特级护理”+“免陪照护“每日费用不得高于”重症监护“。</v>
          </cell>
          <cell r="E5">
            <v>162</v>
          </cell>
          <cell r="F5">
            <v>150</v>
          </cell>
          <cell r="G5">
            <v>0.07</v>
          </cell>
          <cell r="H5">
            <v>150</v>
          </cell>
          <cell r="I5">
            <v>0.07</v>
          </cell>
          <cell r="J5" t="str">
            <v>1.价格平移
2.依据价区微调</v>
          </cell>
          <cell r="K5">
            <v>140</v>
          </cell>
        </row>
        <row r="10">
          <cell r="C10" t="str">
            <v>Ⅰ级护理</v>
          </cell>
          <cell r="D10" t="str">
            <v>1.平移现行Ⅰ级护理价格；2.提取数据按比例折算加和一般专项护理费用。</v>
          </cell>
          <cell r="E10">
            <v>50</v>
          </cell>
          <cell r="F10">
            <v>47</v>
          </cell>
          <cell r="G10">
            <v>0.06</v>
          </cell>
          <cell r="H10">
            <v>43</v>
          </cell>
          <cell r="I10">
            <v>0.14</v>
          </cell>
          <cell r="J10" t="str">
            <v>1.价格平移
2.依据价区微调</v>
          </cell>
          <cell r="K10">
            <v>44</v>
          </cell>
        </row>
        <row r="15">
          <cell r="C15" t="str">
            <v>Ⅱ级护理</v>
          </cell>
          <cell r="D15" t="str">
            <v>平移现行”Ⅱ级护理“价格，同步参考河南在全国价格水平</v>
          </cell>
          <cell r="E15">
            <v>25</v>
          </cell>
          <cell r="F15">
            <v>23</v>
          </cell>
          <cell r="G15">
            <v>0.08</v>
          </cell>
          <cell r="H15">
            <v>21</v>
          </cell>
          <cell r="I15">
            <v>0.16</v>
          </cell>
          <cell r="J15" t="str">
            <v>1.价格平移
2.依据价区微调</v>
          </cell>
          <cell r="K15">
            <v>21</v>
          </cell>
        </row>
        <row r="18">
          <cell r="C18" t="str">
            <v>Ⅲ级护理</v>
          </cell>
          <cell r="D18" t="str">
            <v>1.平移现行”Ⅲ级护理“价格；2.平移现行项目说明</v>
          </cell>
          <cell r="E18">
            <v>15</v>
          </cell>
          <cell r="F18">
            <v>14</v>
          </cell>
          <cell r="G18">
            <v>0.07</v>
          </cell>
          <cell r="H18">
            <v>13</v>
          </cell>
          <cell r="I18">
            <v>0.13</v>
          </cell>
          <cell r="J18" t="str">
            <v>1.价格平移
2.依据价区微调</v>
          </cell>
          <cell r="K18">
            <v>13</v>
          </cell>
        </row>
        <row r="19">
          <cell r="C19" t="str">
            <v>急诊留观护理</v>
          </cell>
          <cell r="D19" t="str">
            <v>平移现行“急诊留观、床位费”价格</v>
          </cell>
          <cell r="E19">
            <v>15</v>
          </cell>
          <cell r="F19">
            <v>15</v>
          </cell>
          <cell r="G19">
            <v>0</v>
          </cell>
          <cell r="H19">
            <v>15</v>
          </cell>
          <cell r="I19">
            <v>0</v>
          </cell>
          <cell r="J19" t="str">
            <v>价格平移</v>
          </cell>
          <cell r="K19">
            <v>15</v>
          </cell>
        </row>
        <row r="24">
          <cell r="C24" t="str">
            <v>重症监护护理</v>
          </cell>
          <cell r="D24" t="str">
            <v>1.平移现行“重症监护护理”价格；2.提取数据按比例折算加和一般专项护理费用。</v>
          </cell>
          <cell r="E24">
            <v>13</v>
          </cell>
          <cell r="F24">
            <v>13</v>
          </cell>
          <cell r="G24">
            <v>0</v>
          </cell>
          <cell r="H24">
            <v>13</v>
          </cell>
          <cell r="I24">
            <v>0</v>
          </cell>
          <cell r="J24" t="str">
            <v>1.价格平移
2.依据价区微调</v>
          </cell>
          <cell r="K24">
            <v>13</v>
          </cell>
        </row>
        <row r="29">
          <cell r="C29" t="str">
            <v>精神病人护理</v>
          </cell>
          <cell r="D29" t="str">
            <v>平移现行“精神病护理”，项目说明明确“不再另收级别护理费”，按最低标准减去“Ⅲ级护理”</v>
          </cell>
          <cell r="E29">
            <v>25</v>
          </cell>
          <cell r="F29">
            <v>23</v>
          </cell>
          <cell r="G29">
            <v>0.08</v>
          </cell>
          <cell r="H29">
            <v>11</v>
          </cell>
          <cell r="I29">
            <v>0.56</v>
          </cell>
          <cell r="J29" t="str">
            <v>1.价格平移
2.依据价区微调</v>
          </cell>
          <cell r="K29">
            <v>21</v>
          </cell>
        </row>
        <row r="30">
          <cell r="C30" t="str">
            <v>严密隔离护理</v>
          </cell>
          <cell r="D30" t="str">
            <v>平移现行“特殊疾病护理” ，同时减去项目内涵中包含的一级护理</v>
          </cell>
          <cell r="E30">
            <v>35</v>
          </cell>
          <cell r="F30">
            <v>35</v>
          </cell>
          <cell r="G30">
            <v>0</v>
          </cell>
          <cell r="H30">
            <v>35</v>
          </cell>
          <cell r="I30">
            <v>0</v>
          </cell>
          <cell r="J30" t="str">
            <v>1.价格平移
2.依据价区微调</v>
          </cell>
          <cell r="K30">
            <v>33</v>
          </cell>
        </row>
        <row r="31">
          <cell r="C31" t="str">
            <v>保护性隔离护理</v>
          </cell>
          <cell r="D31" t="str">
            <v>按照《全国医疗服务项目技术规范》中保护性隔离护理与严密隔离护理相关参数比值计算</v>
          </cell>
          <cell r="E31">
            <v>25</v>
          </cell>
          <cell r="F31">
            <v>25</v>
          </cell>
          <cell r="G31">
            <v>0</v>
          </cell>
          <cell r="H31">
            <v>25</v>
          </cell>
          <cell r="I31">
            <v>0</v>
          </cell>
          <cell r="J31" t="str">
            <v>参考比价</v>
          </cell>
          <cell r="K31">
            <v>23</v>
          </cell>
        </row>
        <row r="32">
          <cell r="C32" t="str">
            <v>新生儿护理</v>
          </cell>
          <cell r="D32" t="str">
            <v>加权价格平移。将新生儿特殊护理费用按比例折算。</v>
          </cell>
          <cell r="E32">
            <v>65</v>
          </cell>
          <cell r="F32">
            <v>61</v>
          </cell>
          <cell r="G32">
            <v>0.06</v>
          </cell>
          <cell r="H32">
            <v>61</v>
          </cell>
          <cell r="I32">
            <v>0.06</v>
          </cell>
          <cell r="J32" t="str">
            <v>加权平移</v>
          </cell>
          <cell r="K32">
            <v>57</v>
          </cell>
        </row>
        <row r="36">
          <cell r="C36" t="str">
            <v>早产儿护理</v>
          </cell>
          <cell r="D36" t="str">
            <v>参考周边省份价格，按照新生儿价格加收20%</v>
          </cell>
          <cell r="E36">
            <v>78</v>
          </cell>
          <cell r="F36">
            <v>73</v>
          </cell>
          <cell r="G36">
            <v>0.06</v>
          </cell>
          <cell r="H36">
            <v>73</v>
          </cell>
          <cell r="I36">
            <v>0.06</v>
          </cell>
          <cell r="J36" t="str">
            <v>参考比价</v>
          </cell>
          <cell r="K36">
            <v>68</v>
          </cell>
        </row>
        <row r="37">
          <cell r="C37" t="str">
            <v>口腔护理</v>
          </cell>
          <cell r="D37" t="str">
            <v>平移“一般专项护理”</v>
          </cell>
          <cell r="E37">
            <v>11</v>
          </cell>
          <cell r="F37">
            <v>11</v>
          </cell>
          <cell r="G37">
            <v>0</v>
          </cell>
          <cell r="H37">
            <v>11</v>
          </cell>
          <cell r="I37">
            <v>0</v>
          </cell>
          <cell r="J37" t="str">
            <v>价格平移</v>
          </cell>
          <cell r="K37">
            <v>10</v>
          </cell>
        </row>
        <row r="38">
          <cell r="C38" t="str">
            <v>会阴护理</v>
          </cell>
          <cell r="D38" t="str">
            <v>平移“一般专项护理”</v>
          </cell>
          <cell r="E38">
            <v>11</v>
          </cell>
          <cell r="F38">
            <v>11</v>
          </cell>
          <cell r="G38">
            <v>0</v>
          </cell>
          <cell r="H38">
            <v>11</v>
          </cell>
          <cell r="I38">
            <v>0</v>
          </cell>
          <cell r="J38" t="str">
            <v>价格平移</v>
          </cell>
          <cell r="K38">
            <v>10</v>
          </cell>
        </row>
        <row r="39">
          <cell r="C39" t="str">
            <v>肛周护理</v>
          </cell>
          <cell r="D39" t="str">
            <v>平移“一般专项护理”</v>
          </cell>
          <cell r="E39">
            <v>11</v>
          </cell>
          <cell r="F39">
            <v>11</v>
          </cell>
          <cell r="G39">
            <v>0</v>
          </cell>
          <cell r="H39">
            <v>11</v>
          </cell>
          <cell r="I39">
            <v>0</v>
          </cell>
          <cell r="J39" t="str">
            <v>价格平移</v>
          </cell>
          <cell r="K39">
            <v>10</v>
          </cell>
        </row>
        <row r="40">
          <cell r="C40" t="str">
            <v>置管护理（深静脉/动
脉）</v>
          </cell>
          <cell r="D40" t="str">
            <v>平移“动静脉置管护理”</v>
          </cell>
          <cell r="E40">
            <v>8</v>
          </cell>
          <cell r="F40">
            <v>8</v>
          </cell>
          <cell r="G40">
            <v>0</v>
          </cell>
          <cell r="H40">
            <v>8</v>
          </cell>
          <cell r="I40">
            <v>0</v>
          </cell>
          <cell r="J40" t="str">
            <v>价格平移</v>
          </cell>
          <cell r="K40">
            <v>8</v>
          </cell>
        </row>
        <row r="41">
          <cell r="C41" t="str">
            <v>气管插管护理</v>
          </cell>
          <cell r="D41" t="str">
            <v>按照《全国医疗服务项目技术规范》中气管插管护理和气管切开护理相关参数比值计算。</v>
          </cell>
          <cell r="E41">
            <v>37</v>
          </cell>
          <cell r="F41">
            <v>37</v>
          </cell>
          <cell r="G41">
            <v>0</v>
          </cell>
          <cell r="H41">
            <v>37</v>
          </cell>
          <cell r="I41">
            <v>0</v>
          </cell>
          <cell r="J41" t="str">
            <v>参考比价</v>
          </cell>
          <cell r="K41">
            <v>34</v>
          </cell>
        </row>
        <row r="42">
          <cell r="C42" t="str">
            <v>气管切开护理</v>
          </cell>
          <cell r="D42" t="str">
            <v>平移现行“气管切开护理，将“吸痰”按每日2次扣减</v>
          </cell>
          <cell r="E42">
            <v>45</v>
          </cell>
          <cell r="F42">
            <v>45</v>
          </cell>
          <cell r="G42">
            <v>0</v>
          </cell>
          <cell r="H42">
            <v>45</v>
          </cell>
          <cell r="I42">
            <v>0</v>
          </cell>
          <cell r="J42" t="str">
            <v>价格平移</v>
          </cell>
          <cell r="K42">
            <v>42</v>
          </cell>
        </row>
        <row r="43">
          <cell r="C43" t="str">
            <v>引流管护理</v>
          </cell>
          <cell r="D43" t="str">
            <v>加权价格平移。将持续引流管冲洗、间断引流管冲洗和引流装置置管或更换费用按比例折算。</v>
          </cell>
          <cell r="E43">
            <v>13</v>
          </cell>
          <cell r="F43">
            <v>13</v>
          </cell>
          <cell r="G43">
            <v>0</v>
          </cell>
          <cell r="H43">
            <v>13</v>
          </cell>
          <cell r="I43">
            <v>0</v>
          </cell>
          <cell r="J43" t="str">
            <v>加权平移</v>
          </cell>
          <cell r="K43">
            <v>12</v>
          </cell>
        </row>
        <row r="47">
          <cell r="C47" t="str">
            <v>肠内营养输注护理</v>
          </cell>
          <cell r="D47" t="str">
            <v>参考外省价格</v>
          </cell>
          <cell r="E47">
            <v>5</v>
          </cell>
          <cell r="F47">
            <v>5</v>
          </cell>
          <cell r="G47">
            <v>0</v>
          </cell>
          <cell r="H47">
            <v>5</v>
          </cell>
          <cell r="I47">
            <v>0</v>
          </cell>
          <cell r="J47" t="str">
            <v>参考比价</v>
          </cell>
          <cell r="K47">
            <v>5</v>
          </cell>
        </row>
        <row r="48">
          <cell r="C48" t="str">
            <v>造口/造瘘护理</v>
          </cell>
          <cell r="D48" t="str">
            <v>平移“造瘘护理”</v>
          </cell>
          <cell r="E48">
            <v>20</v>
          </cell>
          <cell r="F48">
            <v>20</v>
          </cell>
          <cell r="G48">
            <v>0</v>
          </cell>
          <cell r="H48">
            <v>20</v>
          </cell>
          <cell r="I48">
            <v>0</v>
          </cell>
          <cell r="J48" t="str">
            <v>价格平移</v>
          </cell>
          <cell r="K48">
            <v>19</v>
          </cell>
        </row>
        <row r="49">
          <cell r="C49" t="str">
            <v>压力性损伤护理</v>
          </cell>
          <cell r="D49" t="str">
            <v>参考周边省份价格</v>
          </cell>
          <cell r="E49">
            <v>12</v>
          </cell>
          <cell r="F49">
            <v>12</v>
          </cell>
          <cell r="G49">
            <v>0</v>
          </cell>
          <cell r="H49">
            <v>12</v>
          </cell>
          <cell r="I49">
            <v>0</v>
          </cell>
          <cell r="J49" t="str">
            <v>参考比价</v>
          </cell>
          <cell r="K49">
            <v>11</v>
          </cell>
        </row>
        <row r="50">
          <cell r="C50" t="str">
            <v>免陪照护服务</v>
          </cell>
          <cell r="D50" t="str">
            <v>新增项目，参考医院成本测算结果和周边省份价格。</v>
          </cell>
          <cell r="E50">
            <v>150</v>
          </cell>
          <cell r="F50">
            <v>140</v>
          </cell>
          <cell r="G50">
            <v>0.07</v>
          </cell>
          <cell r="H50">
            <v>140</v>
          </cell>
          <cell r="I50">
            <v>0.07</v>
          </cell>
          <cell r="J50" t="str">
            <v>参考比价</v>
          </cell>
          <cell r="K50">
            <v>130</v>
          </cell>
        </row>
        <row r="51">
          <cell r="C51" t="str">
            <v>手法整复术（关节脱位）</v>
          </cell>
          <cell r="D51" t="str">
            <v>按照现行“关节脱位手法整复”和“桡骨小头半脱位手法复位”项目价格计算加权平均价100元/次</v>
          </cell>
          <cell r="E51">
            <v>100</v>
          </cell>
          <cell r="F51">
            <v>93</v>
          </cell>
          <cell r="G51">
            <v>0.07</v>
          </cell>
          <cell r="H51">
            <v>73</v>
          </cell>
          <cell r="I51">
            <v>0.27</v>
          </cell>
          <cell r="J51" t="str">
            <v>1.加权平均
2.依据价区微调</v>
          </cell>
          <cell r="K51">
            <v>86</v>
          </cell>
        </row>
        <row r="53">
          <cell r="C53" t="str">
            <v>手法整复术（复杂关节脱位）</v>
          </cell>
          <cell r="D53" t="str">
            <v>现行项目计价说明列出的情况，作为复杂关节脱位成本测算依据，完全平移价格</v>
          </cell>
          <cell r="E53">
            <v>520</v>
          </cell>
          <cell r="F53">
            <v>484</v>
          </cell>
          <cell r="G53">
            <v>0.07</v>
          </cell>
          <cell r="H53">
            <v>380</v>
          </cell>
          <cell r="I53">
            <v>0.27</v>
          </cell>
          <cell r="J53" t="str">
            <v>1.价格平移
2.依据价区微调</v>
          </cell>
          <cell r="K53">
            <v>450</v>
          </cell>
        </row>
        <row r="56">
          <cell r="C56" t="str">
            <v>手法整复术（骨伤）</v>
          </cell>
          <cell r="D56" t="str">
            <v>价格平移</v>
          </cell>
          <cell r="E56">
            <v>1300</v>
          </cell>
          <cell r="F56">
            <v>1209</v>
          </cell>
          <cell r="G56">
            <v>0.07</v>
          </cell>
          <cell r="H56">
            <v>1040</v>
          </cell>
          <cell r="I56">
            <v>0.2</v>
          </cell>
          <cell r="J56" t="str">
            <v>1.价格平移
2.依据价区微调</v>
          </cell>
          <cell r="K56">
            <v>1124</v>
          </cell>
        </row>
        <row r="58">
          <cell r="C58" t="str">
            <v>手法整复术（复杂骨伤）</v>
          </cell>
          <cell r="D58" t="str">
            <v>现行项目“骨折手法整复术”计价说明列出的加收情况，作为复杂骨伤成本测算依据，完全平移价格</v>
          </cell>
          <cell r="E58">
            <v>2600</v>
          </cell>
          <cell r="F58">
            <v>2418</v>
          </cell>
          <cell r="G58">
            <v>0.07</v>
          </cell>
          <cell r="H58">
            <v>2080</v>
          </cell>
          <cell r="I58">
            <v>0.2</v>
          </cell>
          <cell r="J58" t="str">
            <v>1.价格平移
2.依据价区微调</v>
          </cell>
          <cell r="K58">
            <v>2249</v>
          </cell>
        </row>
        <row r="61">
          <cell r="C61" t="str">
            <v>小夹板固定术</v>
          </cell>
          <cell r="D61" t="str">
            <v>价格平移</v>
          </cell>
          <cell r="E61">
            <v>460</v>
          </cell>
          <cell r="F61">
            <v>428</v>
          </cell>
          <cell r="G61">
            <v>0.07</v>
          </cell>
          <cell r="H61">
            <v>368</v>
          </cell>
          <cell r="I61">
            <v>0.2</v>
          </cell>
          <cell r="J61" t="str">
            <v>1.价格平移
2.依据价区微调</v>
          </cell>
          <cell r="K61">
            <v>396</v>
          </cell>
        </row>
        <row r="62">
          <cell r="C62" t="str">
            <v>小夹板调整术</v>
          </cell>
          <cell r="D62" t="str">
            <v>现行项目“骨折夹板外固定术”计价说明列出的情况“复查调整收10%”，直接平移价格</v>
          </cell>
          <cell r="E62">
            <v>46</v>
          </cell>
          <cell r="F62">
            <v>43</v>
          </cell>
          <cell r="G62">
            <v>0.07</v>
          </cell>
          <cell r="H62">
            <v>37</v>
          </cell>
          <cell r="I62">
            <v>0.2</v>
          </cell>
          <cell r="J62" t="str">
            <v>1.价格平移
2.依据价区微调</v>
          </cell>
          <cell r="K62">
            <v>40</v>
          </cell>
        </row>
        <row r="63">
          <cell r="C63" t="str">
            <v>中医复位内固定术</v>
          </cell>
          <cell r="D63" t="str">
            <v>价格平移</v>
          </cell>
          <cell r="E63">
            <v>2400</v>
          </cell>
          <cell r="F63">
            <v>2232</v>
          </cell>
          <cell r="G63">
            <v>0.07</v>
          </cell>
          <cell r="H63">
            <v>1920</v>
          </cell>
          <cell r="I63">
            <v>0.2</v>
          </cell>
          <cell r="J63" t="str">
            <v>1.价格平移
2.依据价区微调</v>
          </cell>
          <cell r="K63">
            <v>2076</v>
          </cell>
        </row>
        <row r="64">
          <cell r="C64" t="str">
            <v>手法松解术</v>
          </cell>
          <cell r="D64" t="str">
            <v>按工作量加权平均</v>
          </cell>
          <cell r="E64">
            <v>175</v>
          </cell>
          <cell r="F64">
            <v>163</v>
          </cell>
          <cell r="G64">
            <v>0.07</v>
          </cell>
          <cell r="H64">
            <v>130</v>
          </cell>
          <cell r="I64">
            <v>0.26</v>
          </cell>
          <cell r="J64" t="str">
            <v>1.加权平均
2.依据价区微调</v>
          </cell>
          <cell r="K64">
            <v>152</v>
          </cell>
        </row>
        <row r="70">
          <cell r="C70" t="str">
            <v>手法挤压术</v>
          </cell>
          <cell r="D70" t="str">
            <v>价格平移</v>
          </cell>
          <cell r="E70">
            <v>52</v>
          </cell>
          <cell r="F70">
            <v>48</v>
          </cell>
          <cell r="G70">
            <v>0.08</v>
          </cell>
          <cell r="H70">
            <v>38</v>
          </cell>
          <cell r="I70">
            <v>0.27</v>
          </cell>
          <cell r="J70" t="str">
            <v>1.价格平移
2.依据价区微调</v>
          </cell>
          <cell r="K70">
            <v>45</v>
          </cell>
        </row>
        <row r="71">
          <cell r="C71" t="str">
            <v>针刀（钩活）疗法</v>
          </cell>
          <cell r="D71" t="str">
            <v>1.直接价格平移；2.明确收费部位；3.根据提取每ID频次设置收费限制。</v>
          </cell>
          <cell r="E71">
            <v>280</v>
          </cell>
          <cell r="F71">
            <v>260</v>
          </cell>
          <cell r="G71">
            <v>0.07</v>
          </cell>
          <cell r="H71">
            <v>227</v>
          </cell>
          <cell r="I71">
            <v>0.19</v>
          </cell>
          <cell r="J71" t="str">
            <v>1.价格平移
2.依据价区微调</v>
          </cell>
          <cell r="K71">
            <v>242</v>
          </cell>
        </row>
        <row r="74">
          <cell r="C74" t="str">
            <v>点穴疗法</v>
          </cell>
          <cell r="D74" t="str">
            <v>1.直接价格平移；2.平移现行项目说明</v>
          </cell>
          <cell r="E74">
            <v>45</v>
          </cell>
          <cell r="F74">
            <v>42</v>
          </cell>
          <cell r="G74">
            <v>0.07</v>
          </cell>
          <cell r="H74">
            <v>37</v>
          </cell>
          <cell r="I74">
            <v>0.18</v>
          </cell>
          <cell r="J74" t="str">
            <v>1.价格平移
2.依据价区微调</v>
          </cell>
          <cell r="K74">
            <v>39</v>
          </cell>
        </row>
        <row r="75">
          <cell r="C75" t="str">
            <v>中医烙法</v>
          </cell>
          <cell r="D75" t="str">
            <v>直接价格平移</v>
          </cell>
          <cell r="E75">
            <v>200</v>
          </cell>
          <cell r="F75">
            <v>190</v>
          </cell>
          <cell r="G75">
            <v>0.05</v>
          </cell>
          <cell r="H75">
            <v>190</v>
          </cell>
          <cell r="I75">
            <v>0.05</v>
          </cell>
          <cell r="J75" t="str">
            <v>1.价格平移
2.依据价区微调</v>
          </cell>
          <cell r="K75">
            <v>177</v>
          </cell>
        </row>
        <row r="76">
          <cell r="C76" t="str">
            <v>白内障针拨术</v>
          </cell>
          <cell r="D76" t="str">
            <v>直接价格平移</v>
          </cell>
          <cell r="E76">
            <v>420</v>
          </cell>
          <cell r="F76">
            <v>391</v>
          </cell>
          <cell r="G76">
            <v>0.07</v>
          </cell>
          <cell r="H76">
            <v>364</v>
          </cell>
          <cell r="I76">
            <v>0.13</v>
          </cell>
          <cell r="J76" t="str">
            <v>1.价格平移
2.依据价区微调</v>
          </cell>
          <cell r="K76">
            <v>363</v>
          </cell>
        </row>
        <row r="79">
          <cell r="C79" t="str">
            <v>足底反射疗法</v>
          </cell>
          <cell r="D79" t="str">
            <v>1.平移推拿项目价格；2.增加收费限制</v>
          </cell>
          <cell r="E79">
            <v>70</v>
          </cell>
          <cell r="F79">
            <v>65</v>
          </cell>
          <cell r="G79">
            <v>0.07</v>
          </cell>
          <cell r="H79">
            <v>63</v>
          </cell>
          <cell r="I79">
            <v>0.1</v>
          </cell>
          <cell r="J79" t="str">
            <v>1.价格平移
2.依据价区微调</v>
          </cell>
          <cell r="K79">
            <v>60</v>
          </cell>
        </row>
        <row r="80">
          <cell r="C80" t="str">
            <v>红皮病清消治疗</v>
          </cell>
          <cell r="D80" t="str">
            <v>直接价格平移</v>
          </cell>
          <cell r="E80">
            <v>100</v>
          </cell>
          <cell r="F80">
            <v>95</v>
          </cell>
          <cell r="G80">
            <v>0.05</v>
          </cell>
          <cell r="H80">
            <v>95</v>
          </cell>
          <cell r="I80">
            <v>0.05</v>
          </cell>
          <cell r="J80" t="str">
            <v>1.价格平移
2.依据价区微调</v>
          </cell>
          <cell r="K80">
            <v>88</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8"/>
  <sheetViews>
    <sheetView tabSelected="1" zoomScale="90" zoomScaleNormal="90" workbookViewId="0">
      <selection activeCell="F3" sqref="F3:F4"/>
    </sheetView>
  </sheetViews>
  <sheetFormatPr defaultColWidth="9.025" defaultRowHeight="13.5"/>
  <cols>
    <col min="1" max="1" width="9.025" style="4"/>
    <col min="3" max="3" width="20.475" style="4" customWidth="1"/>
    <col min="4" max="4" width="20.2916666666667" style="4" customWidth="1"/>
    <col min="5" max="5" width="30.875" customWidth="1"/>
    <col min="6" max="6" width="39.4583333333333" customWidth="1"/>
    <col min="7" max="8" width="16.125" customWidth="1"/>
    <col min="9" max="9" width="13.275" customWidth="1"/>
    <col min="10" max="11" width="11.2583333333333" style="4" customWidth="1"/>
    <col min="12" max="12" width="32.3333333333333" style="5" customWidth="1"/>
    <col min="13" max="13" width="9.025" style="4"/>
    <col min="14" max="14" width="9.025" style="6"/>
  </cols>
  <sheetData>
    <row r="1" s="3" customFormat="1" ht="17" customHeight="1" spans="1:15">
      <c r="A1" s="7" t="s">
        <v>0</v>
      </c>
      <c r="B1" s="8"/>
      <c r="C1" s="9"/>
      <c r="D1" s="10"/>
      <c r="J1" s="54"/>
      <c r="K1" s="54"/>
      <c r="L1" s="55"/>
      <c r="M1" s="54"/>
      <c r="N1" s="56"/>
      <c r="O1" s="54"/>
    </row>
    <row r="2" s="3" customFormat="1" ht="42" customHeight="1" spans="1:15">
      <c r="A2" s="11" t="s">
        <v>1</v>
      </c>
      <c r="B2" s="12"/>
      <c r="C2" s="11"/>
      <c r="D2" s="11"/>
      <c r="E2" s="11"/>
      <c r="F2" s="11"/>
      <c r="G2" s="11"/>
      <c r="H2" s="11"/>
      <c r="I2" s="11"/>
      <c r="J2" s="11"/>
      <c r="K2" s="11"/>
      <c r="L2" s="57"/>
      <c r="M2" s="11"/>
      <c r="N2" s="58"/>
      <c r="O2" s="11"/>
    </row>
    <row r="3" s="3" customFormat="1" ht="23" customHeight="1" spans="1:15">
      <c r="A3" s="13" t="s">
        <v>2</v>
      </c>
      <c r="B3" s="14" t="s">
        <v>3</v>
      </c>
      <c r="C3" s="15" t="s">
        <v>4</v>
      </c>
      <c r="D3" s="16" t="s">
        <v>5</v>
      </c>
      <c r="E3" s="16" t="s">
        <v>6</v>
      </c>
      <c r="F3" s="16" t="s">
        <v>7</v>
      </c>
      <c r="G3" s="16" t="s">
        <v>8</v>
      </c>
      <c r="H3" s="16" t="s">
        <v>9</v>
      </c>
      <c r="I3" s="16" t="s">
        <v>10</v>
      </c>
      <c r="J3" s="59" t="s">
        <v>11</v>
      </c>
      <c r="K3" s="59"/>
      <c r="L3" s="16" t="s">
        <v>12</v>
      </c>
      <c r="M3" s="60" t="s">
        <v>13</v>
      </c>
      <c r="N3" s="61" t="s">
        <v>14</v>
      </c>
      <c r="O3" s="60" t="s">
        <v>15</v>
      </c>
    </row>
    <row r="4" s="3" customFormat="1" ht="28" customHeight="1" spans="1:15">
      <c r="A4" s="17"/>
      <c r="B4" s="14"/>
      <c r="C4" s="18"/>
      <c r="D4" s="19"/>
      <c r="E4" s="19"/>
      <c r="F4" s="19"/>
      <c r="G4" s="19"/>
      <c r="H4" s="19"/>
      <c r="I4" s="19"/>
      <c r="J4" s="62" t="s">
        <v>16</v>
      </c>
      <c r="K4" s="62" t="s">
        <v>17</v>
      </c>
      <c r="L4" s="19"/>
      <c r="M4" s="63"/>
      <c r="N4" s="64"/>
      <c r="O4" s="63"/>
    </row>
    <row r="5" ht="295" customHeight="1" spans="1:15">
      <c r="A5" s="20"/>
      <c r="B5" s="21"/>
      <c r="C5" s="22">
        <v>13</v>
      </c>
      <c r="D5" s="23" t="s">
        <v>18</v>
      </c>
      <c r="E5" s="24" t="s">
        <v>19</v>
      </c>
      <c r="F5" s="25"/>
      <c r="G5" s="25"/>
      <c r="H5" s="25"/>
      <c r="I5" s="25"/>
      <c r="J5" s="20"/>
      <c r="K5" s="20"/>
      <c r="L5" s="65"/>
      <c r="M5" s="20"/>
      <c r="N5" s="66"/>
      <c r="O5" s="21"/>
    </row>
    <row r="6" ht="26" customHeight="1" spans="1:15">
      <c r="A6" s="20"/>
      <c r="B6" s="21"/>
      <c r="C6" s="22" t="s">
        <v>20</v>
      </c>
      <c r="D6" s="26" t="s">
        <v>21</v>
      </c>
      <c r="E6" s="21"/>
      <c r="F6" s="21"/>
      <c r="G6" s="21"/>
      <c r="H6" s="21"/>
      <c r="I6" s="21"/>
      <c r="J6" s="20"/>
      <c r="K6" s="20"/>
      <c r="L6" s="67"/>
      <c r="M6" s="20"/>
      <c r="N6" s="66"/>
      <c r="O6" s="21"/>
    </row>
    <row r="7" ht="116" customHeight="1" spans="1:15">
      <c r="A7" s="20">
        <v>1</v>
      </c>
      <c r="B7" s="27" t="s">
        <v>22</v>
      </c>
      <c r="C7" s="22" t="s">
        <v>23</v>
      </c>
      <c r="D7" s="28" t="s">
        <v>24</v>
      </c>
      <c r="E7" s="29" t="s">
        <v>25</v>
      </c>
      <c r="F7" s="29" t="s">
        <v>26</v>
      </c>
      <c r="G7" s="30" t="s">
        <v>27</v>
      </c>
      <c r="H7" s="31"/>
      <c r="I7" s="30" t="s">
        <v>28</v>
      </c>
      <c r="J7" s="32">
        <f>VLOOKUP(D7,[1]Sheet1!$C$5:$F$80,4,FALSE)</f>
        <v>150</v>
      </c>
      <c r="K7" s="32">
        <f>VLOOKUP(D7,[1]Sheet1!$C$5:$K$80,9,FALSE)</f>
        <v>140</v>
      </c>
      <c r="L7" s="29"/>
      <c r="M7" s="20" t="s">
        <v>29</v>
      </c>
      <c r="N7" s="66"/>
      <c r="O7" s="21"/>
    </row>
    <row r="8" ht="108" spans="1:15">
      <c r="A8" s="20">
        <v>2</v>
      </c>
      <c r="B8" s="27" t="s">
        <v>22</v>
      </c>
      <c r="C8" s="22" t="s">
        <v>30</v>
      </c>
      <c r="D8" s="28" t="s">
        <v>31</v>
      </c>
      <c r="E8" s="29" t="s">
        <v>32</v>
      </c>
      <c r="F8" s="29" t="s">
        <v>26</v>
      </c>
      <c r="G8" s="30" t="s">
        <v>27</v>
      </c>
      <c r="H8" s="31"/>
      <c r="I8" s="30" t="s">
        <v>28</v>
      </c>
      <c r="J8" s="32">
        <f>VLOOKUP(D8,[1]Sheet1!$C$5:$F$80,4,FALSE)</f>
        <v>47</v>
      </c>
      <c r="K8" s="32">
        <f>VLOOKUP(D8,[1]Sheet1!$C$5:$K$80,9,FALSE)</f>
        <v>44</v>
      </c>
      <c r="L8" s="29"/>
      <c r="M8" s="20" t="s">
        <v>29</v>
      </c>
      <c r="N8" s="66"/>
      <c r="O8" s="21"/>
    </row>
    <row r="9" ht="81" spans="1:15">
      <c r="A9" s="20">
        <v>3</v>
      </c>
      <c r="B9" s="27" t="s">
        <v>22</v>
      </c>
      <c r="C9" s="22" t="s">
        <v>33</v>
      </c>
      <c r="D9" s="28" t="s">
        <v>34</v>
      </c>
      <c r="E9" s="29" t="s">
        <v>35</v>
      </c>
      <c r="F9" s="29" t="s">
        <v>36</v>
      </c>
      <c r="G9" s="32"/>
      <c r="H9" s="32"/>
      <c r="I9" s="30" t="s">
        <v>28</v>
      </c>
      <c r="J9" s="32">
        <f>VLOOKUP(D9,[1]Sheet1!$C$5:$F$80,4,FALSE)</f>
        <v>23</v>
      </c>
      <c r="K9" s="32">
        <f>VLOOKUP(D9,[1]Sheet1!$C$5:$K$80,9,FALSE)</f>
        <v>21</v>
      </c>
      <c r="L9" s="30"/>
      <c r="M9" s="20" t="s">
        <v>29</v>
      </c>
      <c r="N9" s="66"/>
      <c r="O9" s="21"/>
    </row>
    <row r="10" ht="54" spans="1:15">
      <c r="A10" s="20">
        <v>4</v>
      </c>
      <c r="B10" s="27" t="s">
        <v>22</v>
      </c>
      <c r="C10" s="22" t="s">
        <v>37</v>
      </c>
      <c r="D10" s="33" t="s">
        <v>38</v>
      </c>
      <c r="E10" s="29" t="s">
        <v>39</v>
      </c>
      <c r="F10" s="29" t="s">
        <v>40</v>
      </c>
      <c r="G10" s="32"/>
      <c r="H10" s="32"/>
      <c r="I10" s="30" t="s">
        <v>28</v>
      </c>
      <c r="J10" s="32">
        <f>VLOOKUP(D10,[1]Sheet1!$C$5:$F$80,4,FALSE)</f>
        <v>14</v>
      </c>
      <c r="K10" s="32">
        <f>VLOOKUP(D10,[1]Sheet1!$C$5:$K$80,9,FALSE)</f>
        <v>13</v>
      </c>
      <c r="L10" s="29" t="s">
        <v>41</v>
      </c>
      <c r="M10" s="20" t="s">
        <v>29</v>
      </c>
      <c r="N10" s="66"/>
      <c r="O10" s="21"/>
    </row>
    <row r="11" ht="24" customHeight="1" spans="1:15">
      <c r="A11" s="20"/>
      <c r="B11" s="21"/>
      <c r="C11" s="22" t="s">
        <v>42</v>
      </c>
      <c r="D11" s="34" t="s">
        <v>43</v>
      </c>
      <c r="E11" s="29"/>
      <c r="F11" s="29"/>
      <c r="G11" s="30"/>
      <c r="H11" s="29"/>
      <c r="I11" s="29"/>
      <c r="J11" s="32"/>
      <c r="K11" s="20"/>
      <c r="L11" s="29"/>
      <c r="M11" s="20"/>
      <c r="N11" s="66"/>
      <c r="O11" s="21"/>
    </row>
    <row r="12" ht="94.5" spans="1:15">
      <c r="A12" s="20">
        <v>5</v>
      </c>
      <c r="B12" s="27" t="s">
        <v>22</v>
      </c>
      <c r="C12" s="22" t="s">
        <v>44</v>
      </c>
      <c r="D12" s="34" t="s">
        <v>45</v>
      </c>
      <c r="E12" s="29" t="s">
        <v>46</v>
      </c>
      <c r="F12" s="29" t="s">
        <v>47</v>
      </c>
      <c r="G12" s="32"/>
      <c r="H12" s="31"/>
      <c r="I12" s="30" t="s">
        <v>28</v>
      </c>
      <c r="J12" s="32">
        <f>VLOOKUP(D12,[1]Sheet1!$C$5:$F$80,4,FALSE)</f>
        <v>15</v>
      </c>
      <c r="K12" s="32">
        <f>VLOOKUP(D12,[1]Sheet1!$C$5:$K$80,9,FALSE)</f>
        <v>15</v>
      </c>
      <c r="L12" s="29" t="s">
        <v>48</v>
      </c>
      <c r="M12" s="20" t="s">
        <v>29</v>
      </c>
      <c r="N12" s="66"/>
      <c r="O12" s="21"/>
    </row>
    <row r="13" ht="121" customHeight="1" spans="1:15">
      <c r="A13" s="20">
        <v>6</v>
      </c>
      <c r="B13" s="27" t="s">
        <v>22</v>
      </c>
      <c r="C13" s="22" t="s">
        <v>49</v>
      </c>
      <c r="D13" s="34" t="s">
        <v>50</v>
      </c>
      <c r="E13" s="29" t="s">
        <v>51</v>
      </c>
      <c r="F13" s="29" t="s">
        <v>52</v>
      </c>
      <c r="G13" s="30" t="s">
        <v>27</v>
      </c>
      <c r="H13" s="31"/>
      <c r="I13" s="30" t="s">
        <v>53</v>
      </c>
      <c r="J13" s="32">
        <f>VLOOKUP(D13,[1]Sheet1!$C$5:$F$80,4,FALSE)</f>
        <v>13</v>
      </c>
      <c r="K13" s="32">
        <f>VLOOKUP(D13,[1]Sheet1!$C$5:$K$80,9,FALSE)</f>
        <v>13</v>
      </c>
      <c r="L13" s="29" t="s">
        <v>54</v>
      </c>
      <c r="M13" s="20" t="s">
        <v>29</v>
      </c>
      <c r="N13" s="66"/>
      <c r="O13" s="21"/>
    </row>
    <row r="14" ht="70" customHeight="1" spans="1:15">
      <c r="A14" s="20">
        <v>7</v>
      </c>
      <c r="B14" s="27" t="s">
        <v>22</v>
      </c>
      <c r="C14" s="22" t="s">
        <v>55</v>
      </c>
      <c r="D14" s="34" t="s">
        <v>56</v>
      </c>
      <c r="E14" s="29" t="s">
        <v>57</v>
      </c>
      <c r="F14" s="29" t="s">
        <v>58</v>
      </c>
      <c r="G14" s="32"/>
      <c r="H14" s="31"/>
      <c r="I14" s="30" t="s">
        <v>28</v>
      </c>
      <c r="J14" s="32">
        <f>VLOOKUP(D14,[1]Sheet1!$C$5:$F$80,4,FALSE)</f>
        <v>23</v>
      </c>
      <c r="K14" s="32">
        <f>VLOOKUP(D14,[1]Sheet1!$C$5:$K$80,9,FALSE)</f>
        <v>21</v>
      </c>
      <c r="L14" s="29"/>
      <c r="M14" s="20" t="s">
        <v>29</v>
      </c>
      <c r="N14" s="66"/>
      <c r="O14" s="21"/>
    </row>
    <row r="15" ht="54" spans="1:15">
      <c r="A15" s="20">
        <v>8</v>
      </c>
      <c r="B15" s="27" t="s">
        <v>22</v>
      </c>
      <c r="C15" s="22" t="s">
        <v>59</v>
      </c>
      <c r="D15" s="34" t="s">
        <v>60</v>
      </c>
      <c r="E15" s="29" t="s">
        <v>61</v>
      </c>
      <c r="F15" s="29" t="s">
        <v>62</v>
      </c>
      <c r="G15" s="30" t="s">
        <v>27</v>
      </c>
      <c r="H15" s="31"/>
      <c r="I15" s="30" t="s">
        <v>28</v>
      </c>
      <c r="J15" s="32">
        <f>VLOOKUP(D15,[1]Sheet1!$C$5:$F$80,4,FALSE)</f>
        <v>35</v>
      </c>
      <c r="K15" s="32">
        <f>VLOOKUP(D15,[1]Sheet1!$C$5:$K$80,9,FALSE)</f>
        <v>33</v>
      </c>
      <c r="L15" s="29" t="s">
        <v>63</v>
      </c>
      <c r="M15" s="20" t="s">
        <v>29</v>
      </c>
      <c r="N15" s="66"/>
      <c r="O15" s="21"/>
    </row>
    <row r="16" ht="40.5" spans="1:15">
      <c r="A16" s="20">
        <v>9</v>
      </c>
      <c r="B16" s="27" t="s">
        <v>22</v>
      </c>
      <c r="C16" s="22" t="s">
        <v>64</v>
      </c>
      <c r="D16" s="34" t="s">
        <v>65</v>
      </c>
      <c r="E16" s="29" t="s">
        <v>66</v>
      </c>
      <c r="F16" s="29" t="s">
        <v>67</v>
      </c>
      <c r="G16" s="30" t="s">
        <v>27</v>
      </c>
      <c r="H16" s="31"/>
      <c r="I16" s="30" t="s">
        <v>28</v>
      </c>
      <c r="J16" s="32">
        <f>VLOOKUP(D16,[1]Sheet1!$C$5:$F$80,4,FALSE)</f>
        <v>25</v>
      </c>
      <c r="K16" s="32">
        <f>VLOOKUP(D16,[1]Sheet1!$C$5:$K$80,9,FALSE)</f>
        <v>23</v>
      </c>
      <c r="L16" s="29" t="s">
        <v>68</v>
      </c>
      <c r="M16" s="68" t="s">
        <v>69</v>
      </c>
      <c r="N16" s="66"/>
      <c r="O16" s="21"/>
    </row>
    <row r="17" ht="67.5" spans="1:15">
      <c r="A17" s="20">
        <v>10</v>
      </c>
      <c r="B17" s="27" t="s">
        <v>22</v>
      </c>
      <c r="C17" s="22" t="s">
        <v>70</v>
      </c>
      <c r="D17" s="34" t="s">
        <v>71</v>
      </c>
      <c r="E17" s="29" t="s">
        <v>72</v>
      </c>
      <c r="F17" s="29" t="s">
        <v>73</v>
      </c>
      <c r="G17" s="32"/>
      <c r="H17" s="31"/>
      <c r="I17" s="30" t="s">
        <v>28</v>
      </c>
      <c r="J17" s="32">
        <f>VLOOKUP(D17,[1]Sheet1!$C$5:$F$80,4,FALSE)</f>
        <v>61</v>
      </c>
      <c r="K17" s="32">
        <f>VLOOKUP(D17,[1]Sheet1!$C$5:$K$80,9,FALSE)</f>
        <v>57</v>
      </c>
      <c r="L17" s="29" t="s">
        <v>74</v>
      </c>
      <c r="M17" s="20" t="s">
        <v>29</v>
      </c>
      <c r="N17" s="66"/>
      <c r="O17" s="21"/>
    </row>
    <row r="18" ht="81" spans="1:15">
      <c r="A18" s="20">
        <v>11</v>
      </c>
      <c r="B18" s="27" t="s">
        <v>22</v>
      </c>
      <c r="C18" s="22" t="s">
        <v>75</v>
      </c>
      <c r="D18" s="34" t="s">
        <v>76</v>
      </c>
      <c r="E18" s="29" t="s">
        <v>77</v>
      </c>
      <c r="F18" s="29" t="s">
        <v>78</v>
      </c>
      <c r="G18" s="32"/>
      <c r="H18" s="31"/>
      <c r="I18" s="30" t="s">
        <v>28</v>
      </c>
      <c r="J18" s="32">
        <f>VLOOKUP(D18,[1]Sheet1!$C$5:$F$80,4,FALSE)</f>
        <v>73</v>
      </c>
      <c r="K18" s="32">
        <f>VLOOKUP(D18,[1]Sheet1!$C$5:$K$80,9,FALSE)</f>
        <v>68</v>
      </c>
      <c r="L18" s="29" t="s">
        <v>79</v>
      </c>
      <c r="M18" s="20" t="s">
        <v>29</v>
      </c>
      <c r="N18" s="66"/>
      <c r="O18" s="21"/>
    </row>
    <row r="19" spans="1:15">
      <c r="A19" s="20"/>
      <c r="B19" s="21"/>
      <c r="C19" s="22" t="s">
        <v>80</v>
      </c>
      <c r="D19" s="34" t="s">
        <v>81</v>
      </c>
      <c r="E19" s="35"/>
      <c r="F19" s="35"/>
      <c r="G19" s="36"/>
      <c r="H19" s="35"/>
      <c r="I19" s="35"/>
      <c r="J19" s="32"/>
      <c r="K19" s="20"/>
      <c r="L19" s="35"/>
      <c r="M19" s="20"/>
      <c r="N19" s="66"/>
      <c r="O19" s="21"/>
    </row>
    <row r="20" ht="81" spans="1:15">
      <c r="A20" s="20">
        <v>12</v>
      </c>
      <c r="B20" s="27" t="s">
        <v>22</v>
      </c>
      <c r="C20" s="22" t="s">
        <v>82</v>
      </c>
      <c r="D20" s="34" t="s">
        <v>83</v>
      </c>
      <c r="E20" s="29" t="s">
        <v>84</v>
      </c>
      <c r="F20" s="29" t="s">
        <v>85</v>
      </c>
      <c r="G20" s="32"/>
      <c r="H20" s="31"/>
      <c r="I20" s="30" t="s">
        <v>86</v>
      </c>
      <c r="J20" s="32">
        <f>VLOOKUP(D20,[1]Sheet1!$C$5:$F$80,4,FALSE)</f>
        <v>11</v>
      </c>
      <c r="K20" s="32">
        <f>VLOOKUP(D20,[1]Sheet1!$C$5:$K$80,9,FALSE)</f>
        <v>10</v>
      </c>
      <c r="L20" s="29" t="s">
        <v>87</v>
      </c>
      <c r="M20" s="20" t="s">
        <v>29</v>
      </c>
      <c r="N20" s="66"/>
      <c r="O20" s="21"/>
    </row>
    <row r="21" ht="81" spans="1:15">
      <c r="A21" s="20">
        <v>13</v>
      </c>
      <c r="B21" s="27" t="s">
        <v>22</v>
      </c>
      <c r="C21" s="22" t="s">
        <v>88</v>
      </c>
      <c r="D21" s="34" t="s">
        <v>89</v>
      </c>
      <c r="E21" s="29" t="s">
        <v>90</v>
      </c>
      <c r="F21" s="29" t="s">
        <v>91</v>
      </c>
      <c r="G21" s="32"/>
      <c r="H21" s="31"/>
      <c r="I21" s="30" t="s">
        <v>86</v>
      </c>
      <c r="J21" s="32">
        <f>VLOOKUP(D21,[1]Sheet1!$C$5:$F$80,4,FALSE)</f>
        <v>11</v>
      </c>
      <c r="K21" s="32">
        <f>VLOOKUP(D21,[1]Sheet1!$C$5:$K$80,9,FALSE)</f>
        <v>10</v>
      </c>
      <c r="L21" s="29" t="s">
        <v>92</v>
      </c>
      <c r="M21" s="20" t="s">
        <v>29</v>
      </c>
      <c r="N21" s="66"/>
      <c r="O21" s="21"/>
    </row>
    <row r="22" ht="81" spans="1:15">
      <c r="A22" s="20">
        <v>14</v>
      </c>
      <c r="B22" s="27" t="s">
        <v>22</v>
      </c>
      <c r="C22" s="22" t="s">
        <v>93</v>
      </c>
      <c r="D22" s="34" t="s">
        <v>94</v>
      </c>
      <c r="E22" s="29" t="s">
        <v>95</v>
      </c>
      <c r="F22" s="29" t="s">
        <v>96</v>
      </c>
      <c r="G22" s="32"/>
      <c r="H22" s="31"/>
      <c r="I22" s="30" t="s">
        <v>86</v>
      </c>
      <c r="J22" s="32">
        <f>VLOOKUP(D22,[1]Sheet1!$C$5:$F$80,4,FALSE)</f>
        <v>11</v>
      </c>
      <c r="K22" s="32">
        <f>VLOOKUP(D22,[1]Sheet1!$C$5:$K$80,9,FALSE)</f>
        <v>10</v>
      </c>
      <c r="L22" s="29" t="s">
        <v>97</v>
      </c>
      <c r="M22" s="20" t="s">
        <v>29</v>
      </c>
      <c r="N22" s="66"/>
      <c r="O22" s="21"/>
    </row>
    <row r="23" ht="75" customHeight="1" spans="1:15">
      <c r="A23" s="20">
        <v>15</v>
      </c>
      <c r="B23" s="27" t="s">
        <v>22</v>
      </c>
      <c r="C23" s="22" t="s">
        <v>98</v>
      </c>
      <c r="D23" s="37" t="s">
        <v>99</v>
      </c>
      <c r="E23" s="29" t="s">
        <v>100</v>
      </c>
      <c r="F23" s="29" t="s">
        <v>101</v>
      </c>
      <c r="G23" s="32"/>
      <c r="H23" s="31"/>
      <c r="I23" s="30" t="s">
        <v>102</v>
      </c>
      <c r="J23" s="32">
        <v>8</v>
      </c>
      <c r="K23" s="32">
        <v>8</v>
      </c>
      <c r="L23" s="29" t="s">
        <v>103</v>
      </c>
      <c r="M23" s="20" t="s">
        <v>29</v>
      </c>
      <c r="N23" s="66"/>
      <c r="O23" s="21"/>
    </row>
    <row r="24" ht="81" spans="1:15">
      <c r="A24" s="20">
        <v>16</v>
      </c>
      <c r="B24" s="27" t="s">
        <v>22</v>
      </c>
      <c r="C24" s="22" t="s">
        <v>104</v>
      </c>
      <c r="D24" s="34" t="s">
        <v>105</v>
      </c>
      <c r="E24" s="29" t="s">
        <v>106</v>
      </c>
      <c r="F24" s="29" t="s">
        <v>107</v>
      </c>
      <c r="G24" s="32"/>
      <c r="H24" s="31"/>
      <c r="I24" s="30" t="s">
        <v>28</v>
      </c>
      <c r="J24" s="32">
        <f>VLOOKUP(D24,[1]Sheet1!$C$5:$F$80,4,FALSE)</f>
        <v>37</v>
      </c>
      <c r="K24" s="32">
        <f>VLOOKUP(D24,[1]Sheet1!$C$5:$K$80,9,FALSE)</f>
        <v>34</v>
      </c>
      <c r="L24" s="29"/>
      <c r="M24" s="20" t="s">
        <v>29</v>
      </c>
      <c r="N24" s="66"/>
      <c r="O24" s="21"/>
    </row>
    <row r="25" ht="54" spans="1:15">
      <c r="A25" s="20">
        <v>17</v>
      </c>
      <c r="B25" s="27" t="s">
        <v>22</v>
      </c>
      <c r="C25" s="22" t="s">
        <v>108</v>
      </c>
      <c r="D25" s="34" t="s">
        <v>109</v>
      </c>
      <c r="E25" s="29" t="s">
        <v>110</v>
      </c>
      <c r="F25" s="29" t="s">
        <v>111</v>
      </c>
      <c r="G25" s="32"/>
      <c r="H25" s="31"/>
      <c r="I25" s="30" t="s">
        <v>28</v>
      </c>
      <c r="J25" s="32">
        <f>VLOOKUP(D25,[1]Sheet1!$C$5:$F$80,4,FALSE)</f>
        <v>45</v>
      </c>
      <c r="K25" s="32">
        <f>VLOOKUP(D25,[1]Sheet1!$C$5:$K$80,9,FALSE)</f>
        <v>42</v>
      </c>
      <c r="L25" s="29" t="s">
        <v>112</v>
      </c>
      <c r="M25" s="20" t="s">
        <v>29</v>
      </c>
      <c r="N25" s="66"/>
      <c r="O25" s="21"/>
    </row>
    <row r="26" ht="54" spans="1:15">
      <c r="A26" s="20">
        <v>18</v>
      </c>
      <c r="B26" s="27" t="s">
        <v>22</v>
      </c>
      <c r="C26" s="22" t="s">
        <v>113</v>
      </c>
      <c r="D26" s="34" t="s">
        <v>114</v>
      </c>
      <c r="E26" s="29" t="s">
        <v>115</v>
      </c>
      <c r="F26" s="29" t="s">
        <v>116</v>
      </c>
      <c r="G26" s="30" t="s">
        <v>117</v>
      </c>
      <c r="H26" s="31"/>
      <c r="I26" s="30" t="s">
        <v>102</v>
      </c>
      <c r="J26" s="32">
        <f>VLOOKUP(D26,[1]Sheet1!$C$5:$F$80,4,FALSE)</f>
        <v>13</v>
      </c>
      <c r="K26" s="32">
        <f>VLOOKUP(D26,[1]Sheet1!$C$5:$K$80,9,FALSE)</f>
        <v>12</v>
      </c>
      <c r="L26" s="29" t="s">
        <v>118</v>
      </c>
      <c r="M26" s="20" t="s">
        <v>29</v>
      </c>
      <c r="N26" s="66"/>
      <c r="O26" s="21"/>
    </row>
    <row r="27" ht="54" spans="1:15">
      <c r="A27" s="20">
        <v>19</v>
      </c>
      <c r="B27" s="27" t="s">
        <v>22</v>
      </c>
      <c r="C27" s="22" t="s">
        <v>119</v>
      </c>
      <c r="D27" s="38" t="s">
        <v>120</v>
      </c>
      <c r="E27" s="30" t="s">
        <v>121</v>
      </c>
      <c r="F27" s="29" t="s">
        <v>122</v>
      </c>
      <c r="G27" s="32"/>
      <c r="H27" s="32"/>
      <c r="I27" s="30" t="s">
        <v>28</v>
      </c>
      <c r="J27" s="32">
        <f>VLOOKUP(D27,[1]Sheet1!$C$5:$F$80,4,FALSE)</f>
        <v>5</v>
      </c>
      <c r="K27" s="32">
        <f>VLOOKUP(D27,[1]Sheet1!$C$5:$K$80,9,FALSE)</f>
        <v>5</v>
      </c>
      <c r="L27" s="30"/>
      <c r="M27" s="20" t="s">
        <v>29</v>
      </c>
      <c r="N27" s="66"/>
      <c r="O27" s="21"/>
    </row>
    <row r="28" ht="67.5" spans="1:15">
      <c r="A28" s="20">
        <v>20</v>
      </c>
      <c r="B28" s="27" t="s">
        <v>22</v>
      </c>
      <c r="C28" s="22" t="s">
        <v>123</v>
      </c>
      <c r="D28" s="34" t="s">
        <v>124</v>
      </c>
      <c r="E28" s="29" t="s">
        <v>125</v>
      </c>
      <c r="F28" s="29" t="s">
        <v>126</v>
      </c>
      <c r="G28" s="32"/>
      <c r="H28" s="31"/>
      <c r="I28" s="29" t="s">
        <v>127</v>
      </c>
      <c r="J28" s="32">
        <f>VLOOKUP(D28,[1]Sheet1!$C$5:$F$80,4,FALSE)</f>
        <v>20</v>
      </c>
      <c r="K28" s="32">
        <f>VLOOKUP(D28,[1]Sheet1!$C$5:$K$80,9,FALSE)</f>
        <v>19</v>
      </c>
      <c r="L28" s="29"/>
      <c r="M28" s="20" t="s">
        <v>29</v>
      </c>
      <c r="N28" s="66"/>
      <c r="O28" s="21"/>
    </row>
    <row r="29" ht="94.5" spans="1:15">
      <c r="A29" s="20">
        <v>21</v>
      </c>
      <c r="B29" s="27" t="s">
        <v>22</v>
      </c>
      <c r="C29" s="22" t="s">
        <v>128</v>
      </c>
      <c r="D29" s="34" t="s">
        <v>129</v>
      </c>
      <c r="E29" s="29" t="s">
        <v>130</v>
      </c>
      <c r="F29" s="29" t="s">
        <v>131</v>
      </c>
      <c r="G29" s="32"/>
      <c r="H29" s="31"/>
      <c r="I29" s="30" t="s">
        <v>28</v>
      </c>
      <c r="J29" s="32">
        <f>VLOOKUP(D29,[1]Sheet1!$C$5:$F$80,4,FALSE)</f>
        <v>12</v>
      </c>
      <c r="K29" s="32">
        <f>VLOOKUP(D29,[1]Sheet1!$C$5:$K$80,9,FALSE)</f>
        <v>11</v>
      </c>
      <c r="L29" s="29" t="s">
        <v>132</v>
      </c>
      <c r="M29" s="20" t="s">
        <v>29</v>
      </c>
      <c r="N29" s="66"/>
      <c r="O29" s="21"/>
    </row>
    <row r="30" ht="162" customHeight="1" spans="1:15">
      <c r="A30" s="20">
        <v>22</v>
      </c>
      <c r="B30" s="27" t="s">
        <v>22</v>
      </c>
      <c r="C30" s="22" t="s">
        <v>133</v>
      </c>
      <c r="D30" s="34" t="s">
        <v>134</v>
      </c>
      <c r="E30" s="29" t="s">
        <v>135</v>
      </c>
      <c r="F30" s="29" t="s">
        <v>136</v>
      </c>
      <c r="G30" s="32"/>
      <c r="H30" s="31"/>
      <c r="I30" s="30" t="s">
        <v>28</v>
      </c>
      <c r="J30" s="32">
        <f>VLOOKUP(D30,[1]Sheet1!$C$5:$F$80,4,FALSE)</f>
        <v>140</v>
      </c>
      <c r="K30" s="32">
        <f>VLOOKUP(D30,[1]Sheet1!$C$5:$K$80,9,FALSE)</f>
        <v>130</v>
      </c>
      <c r="L30" s="29" t="s">
        <v>137</v>
      </c>
      <c r="M30" s="68" t="s">
        <v>69</v>
      </c>
      <c r="N30" s="66"/>
      <c r="O30" s="21"/>
    </row>
    <row r="31" ht="190" customHeight="1" spans="1:15">
      <c r="A31" s="20"/>
      <c r="B31" s="21"/>
      <c r="C31" s="22" t="s">
        <v>138</v>
      </c>
      <c r="D31" s="39" t="s">
        <v>139</v>
      </c>
      <c r="E31" s="40" t="s">
        <v>140</v>
      </c>
      <c r="F31" s="41"/>
      <c r="G31" s="41"/>
      <c r="H31" s="41"/>
      <c r="I31" s="41"/>
      <c r="J31" s="69"/>
      <c r="K31" s="69"/>
      <c r="L31" s="65"/>
      <c r="M31" s="69"/>
      <c r="N31" s="70"/>
      <c r="O31" s="71"/>
    </row>
    <row r="32" ht="55" customHeight="1" spans="1:15">
      <c r="A32" s="20">
        <v>23</v>
      </c>
      <c r="B32" s="20" t="s">
        <v>141</v>
      </c>
      <c r="C32" s="39" t="s">
        <v>142</v>
      </c>
      <c r="D32" s="42" t="s">
        <v>143</v>
      </c>
      <c r="E32" s="43" t="s">
        <v>144</v>
      </c>
      <c r="F32" s="43" t="s">
        <v>145</v>
      </c>
      <c r="G32" s="43" t="s">
        <v>27</v>
      </c>
      <c r="H32" s="43"/>
      <c r="I32" s="44" t="s">
        <v>146</v>
      </c>
      <c r="J32" s="44">
        <f>VLOOKUP(D32,[1]Sheet1!$C$5:$F$80,4,FALSE)</f>
        <v>93</v>
      </c>
      <c r="K32" s="32">
        <f>VLOOKUP(D32,[1]Sheet1!$C$5:$K$80,9,FALSE)</f>
        <v>86</v>
      </c>
      <c r="L32" s="48"/>
      <c r="M32" s="44" t="s">
        <v>29</v>
      </c>
      <c r="N32" s="70"/>
      <c r="O32" s="71"/>
    </row>
    <row r="33" ht="55" customHeight="1" spans="1:15">
      <c r="A33" s="20">
        <v>24</v>
      </c>
      <c r="B33" s="20" t="s">
        <v>141</v>
      </c>
      <c r="C33" s="39" t="s">
        <v>147</v>
      </c>
      <c r="D33" s="42" t="s">
        <v>148</v>
      </c>
      <c r="E33" s="43" t="s">
        <v>149</v>
      </c>
      <c r="F33" s="43" t="s">
        <v>145</v>
      </c>
      <c r="G33" s="43" t="s">
        <v>27</v>
      </c>
      <c r="H33" s="43"/>
      <c r="I33" s="44" t="s">
        <v>146</v>
      </c>
      <c r="J33" s="44">
        <f>VLOOKUP(D33,[1]Sheet1!$C$5:$F$80,4,FALSE)</f>
        <v>484</v>
      </c>
      <c r="K33" s="32">
        <f>VLOOKUP(D33,[1]Sheet1!$C$5:$K$80,9,FALSE)</f>
        <v>450</v>
      </c>
      <c r="L33" s="48" t="s">
        <v>150</v>
      </c>
      <c r="M33" s="44" t="s">
        <v>29</v>
      </c>
      <c r="N33" s="70"/>
      <c r="O33" s="71"/>
    </row>
    <row r="34" ht="55" customHeight="1" spans="1:15">
      <c r="A34" s="20">
        <v>25</v>
      </c>
      <c r="B34" s="20" t="s">
        <v>141</v>
      </c>
      <c r="C34" s="39" t="s">
        <v>151</v>
      </c>
      <c r="D34" s="42" t="s">
        <v>152</v>
      </c>
      <c r="E34" s="43" t="s">
        <v>153</v>
      </c>
      <c r="F34" s="43" t="s">
        <v>145</v>
      </c>
      <c r="G34" s="43" t="s">
        <v>154</v>
      </c>
      <c r="H34" s="44"/>
      <c r="I34" s="44" t="s">
        <v>155</v>
      </c>
      <c r="J34" s="44">
        <f>VLOOKUP(D34,[1]Sheet1!$C$5:$F$80,4,FALSE)</f>
        <v>1209</v>
      </c>
      <c r="K34" s="32">
        <f>VLOOKUP(D34,[1]Sheet1!$C$5:$K$80,9,FALSE)</f>
        <v>1124</v>
      </c>
      <c r="L34" s="72"/>
      <c r="M34" s="73" t="s">
        <v>29</v>
      </c>
      <c r="N34" s="70"/>
      <c r="O34" s="71"/>
    </row>
    <row r="35" ht="55" customHeight="1" spans="1:15">
      <c r="A35" s="20">
        <v>26</v>
      </c>
      <c r="B35" s="20" t="s">
        <v>141</v>
      </c>
      <c r="C35" s="39" t="s">
        <v>156</v>
      </c>
      <c r="D35" s="42" t="s">
        <v>157</v>
      </c>
      <c r="E35" s="43" t="s">
        <v>158</v>
      </c>
      <c r="F35" s="43" t="s">
        <v>145</v>
      </c>
      <c r="G35" s="43" t="s">
        <v>154</v>
      </c>
      <c r="H35" s="44"/>
      <c r="I35" s="44" t="s">
        <v>155</v>
      </c>
      <c r="J35" s="44">
        <f>VLOOKUP(D35,[1]Sheet1!$C$5:$F$80,4,FALSE)</f>
        <v>2418</v>
      </c>
      <c r="K35" s="32">
        <f>VLOOKUP(D35,[1]Sheet1!$C$5:$K$80,9,FALSE)</f>
        <v>2249</v>
      </c>
      <c r="L35" s="48" t="s">
        <v>159</v>
      </c>
      <c r="M35" s="44" t="s">
        <v>29</v>
      </c>
      <c r="N35" s="70"/>
      <c r="O35" s="71"/>
    </row>
    <row r="36" ht="55" customHeight="1" spans="1:15">
      <c r="A36" s="20">
        <v>27</v>
      </c>
      <c r="B36" s="20" t="s">
        <v>141</v>
      </c>
      <c r="C36" s="39" t="s">
        <v>160</v>
      </c>
      <c r="D36" s="42" t="s">
        <v>161</v>
      </c>
      <c r="E36" s="43" t="s">
        <v>162</v>
      </c>
      <c r="F36" s="43" t="s">
        <v>163</v>
      </c>
      <c r="G36" s="43" t="s">
        <v>27</v>
      </c>
      <c r="H36" s="43"/>
      <c r="I36" s="44" t="s">
        <v>164</v>
      </c>
      <c r="J36" s="44">
        <f>VLOOKUP(D36,[1]Sheet1!$C$5:$F$80,4,FALSE)</f>
        <v>428</v>
      </c>
      <c r="K36" s="32">
        <f>VLOOKUP(D36,[1]Sheet1!$C$5:$K$80,9,FALSE)</f>
        <v>396</v>
      </c>
      <c r="L36" s="48"/>
      <c r="M36" s="74" t="s">
        <v>29</v>
      </c>
      <c r="N36" s="70"/>
      <c r="O36" s="71"/>
    </row>
    <row r="37" ht="55" customHeight="1" spans="1:15">
      <c r="A37" s="20">
        <v>28</v>
      </c>
      <c r="B37" s="20" t="s">
        <v>141</v>
      </c>
      <c r="C37" s="39" t="s">
        <v>165</v>
      </c>
      <c r="D37" s="42" t="s">
        <v>166</v>
      </c>
      <c r="E37" s="43" t="s">
        <v>167</v>
      </c>
      <c r="F37" s="43" t="s">
        <v>168</v>
      </c>
      <c r="G37" s="43" t="s">
        <v>27</v>
      </c>
      <c r="H37" s="43"/>
      <c r="I37" s="44" t="s">
        <v>164</v>
      </c>
      <c r="J37" s="44">
        <f>VLOOKUP(D37,[1]Sheet1!$C$5:$F$80,4,FALSE)</f>
        <v>43</v>
      </c>
      <c r="K37" s="32">
        <f>VLOOKUP(D37,[1]Sheet1!$C$5:$K$80,9,FALSE)</f>
        <v>40</v>
      </c>
      <c r="L37" s="75"/>
      <c r="M37" s="44" t="s">
        <v>29</v>
      </c>
      <c r="N37" s="70"/>
      <c r="O37" s="71"/>
    </row>
    <row r="38" ht="55" customHeight="1" spans="1:15">
      <c r="A38" s="20">
        <v>29</v>
      </c>
      <c r="B38" s="20" t="s">
        <v>169</v>
      </c>
      <c r="C38" s="39" t="s">
        <v>170</v>
      </c>
      <c r="D38" s="42" t="s">
        <v>171</v>
      </c>
      <c r="E38" s="43" t="s">
        <v>172</v>
      </c>
      <c r="F38" s="43" t="s">
        <v>173</v>
      </c>
      <c r="G38" s="43" t="s">
        <v>154</v>
      </c>
      <c r="H38" s="43"/>
      <c r="I38" s="44" t="s">
        <v>155</v>
      </c>
      <c r="J38" s="44">
        <f>VLOOKUP(D38,[1]Sheet1!$C$5:$F$80,4,FALSE)</f>
        <v>2232</v>
      </c>
      <c r="K38" s="32">
        <f>VLOOKUP(D38,[1]Sheet1!$C$5:$K$80,9,FALSE)</f>
        <v>2076</v>
      </c>
      <c r="L38" s="48" t="s">
        <v>174</v>
      </c>
      <c r="M38" s="44" t="s">
        <v>29</v>
      </c>
      <c r="N38" s="70"/>
      <c r="O38" s="71"/>
    </row>
    <row r="39" ht="55" customHeight="1" spans="1:15">
      <c r="A39" s="20">
        <v>30</v>
      </c>
      <c r="B39" s="20" t="s">
        <v>141</v>
      </c>
      <c r="C39" s="39" t="s">
        <v>175</v>
      </c>
      <c r="D39" s="42" t="s">
        <v>176</v>
      </c>
      <c r="E39" s="43" t="s">
        <v>177</v>
      </c>
      <c r="F39" s="43" t="s">
        <v>178</v>
      </c>
      <c r="G39" s="43" t="s">
        <v>27</v>
      </c>
      <c r="H39" s="45"/>
      <c r="I39" s="76" t="s">
        <v>86</v>
      </c>
      <c r="J39" s="44">
        <f>VLOOKUP(D39,[1]Sheet1!$C$5:$F$80,4,FALSE)</f>
        <v>163</v>
      </c>
      <c r="K39" s="32">
        <f>VLOOKUP(D39,[1]Sheet1!$C$5:$K$80,9,FALSE)</f>
        <v>152</v>
      </c>
      <c r="L39" s="48" t="s">
        <v>179</v>
      </c>
      <c r="M39" s="44" t="s">
        <v>29</v>
      </c>
      <c r="N39" s="70"/>
      <c r="O39" s="71"/>
    </row>
    <row r="40" ht="55" customHeight="1" spans="1:15">
      <c r="A40" s="20">
        <v>31</v>
      </c>
      <c r="B40" s="20" t="s">
        <v>141</v>
      </c>
      <c r="C40" s="39" t="s">
        <v>180</v>
      </c>
      <c r="D40" s="42" t="s">
        <v>181</v>
      </c>
      <c r="E40" s="43" t="s">
        <v>182</v>
      </c>
      <c r="F40" s="43" t="s">
        <v>183</v>
      </c>
      <c r="G40" s="43" t="s">
        <v>27</v>
      </c>
      <c r="H40" s="44"/>
      <c r="I40" s="76" t="s">
        <v>86</v>
      </c>
      <c r="J40" s="44">
        <f>VLOOKUP(D40,[1]Sheet1!$C$5:$F$80,4,FALSE)</f>
        <v>48</v>
      </c>
      <c r="K40" s="32">
        <f>VLOOKUP(D40,[1]Sheet1!$C$5:$K$80,9,FALSE)</f>
        <v>45</v>
      </c>
      <c r="L40" s="48"/>
      <c r="M40" s="44" t="s">
        <v>29</v>
      </c>
      <c r="N40" s="70"/>
      <c r="O40" s="71"/>
    </row>
    <row r="41" ht="180" customHeight="1" spans="1:15">
      <c r="A41" s="20"/>
      <c r="B41" s="21"/>
      <c r="C41" s="22" t="s">
        <v>184</v>
      </c>
      <c r="D41" s="39" t="s">
        <v>185</v>
      </c>
      <c r="E41" s="46" t="s">
        <v>186</v>
      </c>
      <c r="F41" s="47"/>
      <c r="G41" s="47"/>
      <c r="H41" s="47"/>
      <c r="I41" s="47"/>
      <c r="J41" s="47"/>
      <c r="K41" s="47"/>
      <c r="L41" s="77"/>
      <c r="M41" s="69"/>
      <c r="N41" s="70"/>
      <c r="O41" s="71"/>
    </row>
    <row r="42" ht="136" customHeight="1" spans="1:15">
      <c r="A42" s="20">
        <v>32</v>
      </c>
      <c r="B42" s="20" t="s">
        <v>141</v>
      </c>
      <c r="C42" s="39" t="s">
        <v>187</v>
      </c>
      <c r="D42" s="39" t="s">
        <v>188</v>
      </c>
      <c r="E42" s="48" t="s">
        <v>189</v>
      </c>
      <c r="F42" s="48" t="s">
        <v>190</v>
      </c>
      <c r="G42" s="43" t="s">
        <v>191</v>
      </c>
      <c r="H42" s="49"/>
      <c r="I42" s="74" t="s">
        <v>164</v>
      </c>
      <c r="J42" s="44">
        <f>VLOOKUP(D42,[1]Sheet1!$C$5:$F$80,4,FALSE)</f>
        <v>260</v>
      </c>
      <c r="K42" s="32">
        <f>VLOOKUP(D42,[1]Sheet1!$C$5:$K$80,9,FALSE)</f>
        <v>242</v>
      </c>
      <c r="L42" s="74" t="s">
        <v>192</v>
      </c>
      <c r="M42" s="78" t="s">
        <v>29</v>
      </c>
      <c r="N42" s="70"/>
      <c r="O42" s="71"/>
    </row>
    <row r="43" ht="55" customHeight="1" spans="1:15">
      <c r="A43" s="20">
        <v>33</v>
      </c>
      <c r="B43" s="20" t="s">
        <v>141</v>
      </c>
      <c r="C43" s="39" t="s">
        <v>193</v>
      </c>
      <c r="D43" s="39" t="s">
        <v>194</v>
      </c>
      <c r="E43" s="48" t="s">
        <v>195</v>
      </c>
      <c r="F43" s="48" t="s">
        <v>196</v>
      </c>
      <c r="G43" s="49"/>
      <c r="H43" s="49"/>
      <c r="I43" s="74" t="s">
        <v>86</v>
      </c>
      <c r="J43" s="44">
        <f>VLOOKUP(D43,[1]Sheet1!$C$5:$F$80,4,FALSE)</f>
        <v>42</v>
      </c>
      <c r="K43" s="32">
        <f>VLOOKUP(D43,[1]Sheet1!$C$5:$K$80,9,FALSE)</f>
        <v>39</v>
      </c>
      <c r="L43" s="74" t="s">
        <v>197</v>
      </c>
      <c r="M43" s="79" t="s">
        <v>29</v>
      </c>
      <c r="N43" s="70"/>
      <c r="O43" s="71"/>
    </row>
    <row r="44" ht="55" customHeight="1" spans="1:15">
      <c r="A44" s="20">
        <v>34</v>
      </c>
      <c r="B44" s="20" t="s">
        <v>141</v>
      </c>
      <c r="C44" s="39" t="s">
        <v>198</v>
      </c>
      <c r="D44" s="39" t="s">
        <v>199</v>
      </c>
      <c r="E44" s="48" t="s">
        <v>200</v>
      </c>
      <c r="F44" s="48" t="s">
        <v>201</v>
      </c>
      <c r="G44" s="43" t="s">
        <v>154</v>
      </c>
      <c r="H44" s="50"/>
      <c r="I44" s="74" t="s">
        <v>86</v>
      </c>
      <c r="J44" s="44">
        <f>VLOOKUP(D44,[1]Sheet1!$C$5:$F$80,4,FALSE)</f>
        <v>190</v>
      </c>
      <c r="K44" s="32">
        <f>VLOOKUP(D44,[1]Sheet1!$C$5:$K$80,9,FALSE)</f>
        <v>177</v>
      </c>
      <c r="L44" s="74"/>
      <c r="M44" s="79" t="s">
        <v>29</v>
      </c>
      <c r="N44" s="70"/>
      <c r="O44" s="71"/>
    </row>
    <row r="45" ht="55" customHeight="1" spans="1:15">
      <c r="A45" s="20">
        <v>35</v>
      </c>
      <c r="B45" s="20" t="s">
        <v>141</v>
      </c>
      <c r="C45" s="39" t="s">
        <v>202</v>
      </c>
      <c r="D45" s="39" t="s">
        <v>203</v>
      </c>
      <c r="E45" s="48" t="s">
        <v>204</v>
      </c>
      <c r="F45" s="48" t="s">
        <v>205</v>
      </c>
      <c r="G45" s="50"/>
      <c r="H45" s="51"/>
      <c r="I45" s="74" t="s">
        <v>206</v>
      </c>
      <c r="J45" s="44">
        <f>VLOOKUP(D45,[1]Sheet1!$C$5:$F$80,4,FALSE)</f>
        <v>391</v>
      </c>
      <c r="K45" s="32">
        <f>VLOOKUP(D45,[1]Sheet1!$C$5:$K$80,9,FALSE)</f>
        <v>363</v>
      </c>
      <c r="L45" s="74"/>
      <c r="M45" s="79" t="s">
        <v>207</v>
      </c>
      <c r="N45" s="80">
        <v>0.1</v>
      </c>
      <c r="O45" s="71"/>
    </row>
    <row r="46" ht="55" customHeight="1" spans="1:15">
      <c r="A46" s="20">
        <v>36</v>
      </c>
      <c r="B46" s="20" t="s">
        <v>141</v>
      </c>
      <c r="C46" s="39" t="s">
        <v>208</v>
      </c>
      <c r="D46" s="39" t="s">
        <v>209</v>
      </c>
      <c r="E46" s="48" t="s">
        <v>210</v>
      </c>
      <c r="F46" s="48" t="s">
        <v>211</v>
      </c>
      <c r="G46" s="50"/>
      <c r="H46" s="51"/>
      <c r="I46" s="74" t="s">
        <v>86</v>
      </c>
      <c r="J46" s="44">
        <f>VLOOKUP(D46,[1]Sheet1!$C$5:$F$80,4,FALSE)</f>
        <v>65</v>
      </c>
      <c r="K46" s="32">
        <f>VLOOKUP(D46,[1]Sheet1!$C$5:$K$80,9,FALSE)</f>
        <v>60</v>
      </c>
      <c r="L46" s="48" t="s">
        <v>212</v>
      </c>
      <c r="M46" s="79" t="s">
        <v>69</v>
      </c>
      <c r="N46" s="70"/>
      <c r="O46" s="71"/>
    </row>
    <row r="47" ht="55" customHeight="1" spans="1:15">
      <c r="A47" s="20">
        <v>37</v>
      </c>
      <c r="B47" s="20" t="s">
        <v>141</v>
      </c>
      <c r="C47" s="39" t="s">
        <v>213</v>
      </c>
      <c r="D47" s="39" t="s">
        <v>214</v>
      </c>
      <c r="E47" s="52" t="s">
        <v>215</v>
      </c>
      <c r="F47" s="48" t="s">
        <v>216</v>
      </c>
      <c r="G47" s="49"/>
      <c r="H47" s="49"/>
      <c r="I47" s="74" t="s">
        <v>86</v>
      </c>
      <c r="J47" s="44">
        <f>VLOOKUP(D47,[1]Sheet1!$C$5:$F$80,4,FALSE)</f>
        <v>95</v>
      </c>
      <c r="K47" s="32">
        <f>VLOOKUP(D47,[1]Sheet1!$C$5:$K$80,9,FALSE)</f>
        <v>88</v>
      </c>
      <c r="L47" s="67"/>
      <c r="M47" s="79" t="s">
        <v>29</v>
      </c>
      <c r="N47" s="70"/>
      <c r="O47" s="71"/>
    </row>
    <row r="48" ht="55" customHeight="1" spans="3:4">
      <c r="C48" s="53"/>
      <c r="D48" s="53"/>
    </row>
  </sheetData>
  <autoFilter xmlns:etc="http://www.wps.cn/officeDocument/2017/etCustomData" ref="J6:K47" etc:filterBottomFollowUsedRange="0">
    <extLst/>
  </autoFilter>
  <mergeCells count="18">
    <mergeCell ref="A2:O2"/>
    <mergeCell ref="J3:K3"/>
    <mergeCell ref="E5:L5"/>
    <mergeCell ref="E31:L31"/>
    <mergeCell ref="E41:L41"/>
    <mergeCell ref="A3:A4"/>
    <mergeCell ref="B3:B4"/>
    <mergeCell ref="C3:C4"/>
    <mergeCell ref="D3:D4"/>
    <mergeCell ref="E3:E4"/>
    <mergeCell ref="F3:F4"/>
    <mergeCell ref="G3:G4"/>
    <mergeCell ref="H3:H4"/>
    <mergeCell ref="I3:I4"/>
    <mergeCell ref="L3:L4"/>
    <mergeCell ref="M3:M4"/>
    <mergeCell ref="N3:N4"/>
    <mergeCell ref="O3:O4"/>
  </mergeCells>
  <pageMargins left="0.751388888888889" right="0.751388888888889" top="1" bottom="1" header="0.5" footer="0.5"/>
  <pageSetup paperSize="9" scale="46" fitToHeight="0" orientation="landscape" horizontalDpi="600"/>
  <headerFooter>
    <oddFooter>&amp;C第 &amp;P 页，共 &amp;N 页</oddFooter>
  </headerFooter>
  <ignoredErrors>
    <ignoredError sqref="C32:C47 C6:C3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H29" sqref="H29"/>
    </sheetView>
  </sheetViews>
  <sheetFormatPr defaultColWidth="9.025" defaultRowHeight="13.5" outlineLevelCol="1"/>
  <sheetData>
    <row r="1" ht="15" spans="1:2">
      <c r="A1" s="1" t="s">
        <v>217</v>
      </c>
      <c r="B1" s="1" t="s">
        <v>218</v>
      </c>
    </row>
    <row r="2" ht="15" spans="1:2">
      <c r="A2" s="1" t="s">
        <v>219</v>
      </c>
      <c r="B2" s="2" t="s">
        <v>220</v>
      </c>
    </row>
    <row r="3" ht="15" spans="1:2">
      <c r="A3" s="1" t="s">
        <v>221</v>
      </c>
      <c r="B3" s="1" t="s">
        <v>222</v>
      </c>
    </row>
    <row r="4" ht="15" spans="1:2">
      <c r="A4" s="1" t="s">
        <v>223</v>
      </c>
      <c r="B4" s="1" t="s">
        <v>224</v>
      </c>
    </row>
    <row r="5" ht="15" spans="1:2">
      <c r="A5" s="1" t="s">
        <v>141</v>
      </c>
      <c r="B5" s="1" t="s">
        <v>225</v>
      </c>
    </row>
    <row r="6" ht="15" spans="1:2">
      <c r="A6" s="1" t="s">
        <v>22</v>
      </c>
      <c r="B6" s="2" t="s">
        <v>226</v>
      </c>
    </row>
    <row r="7" ht="15" spans="1:2">
      <c r="A7" s="1" t="s">
        <v>169</v>
      </c>
      <c r="B7" s="2" t="s">
        <v>227</v>
      </c>
    </row>
    <row r="8" ht="15" spans="1:2">
      <c r="A8" s="1" t="s">
        <v>228</v>
      </c>
      <c r="B8" s="2" t="s">
        <v>229</v>
      </c>
    </row>
    <row r="9" ht="15" spans="1:2">
      <c r="A9" s="1" t="s">
        <v>230</v>
      </c>
      <c r="B9" s="2" t="s">
        <v>231</v>
      </c>
    </row>
    <row r="10" ht="15" spans="1:2">
      <c r="A10" s="1" t="s">
        <v>232</v>
      </c>
      <c r="B10" s="2" t="s">
        <v>233</v>
      </c>
    </row>
    <row r="11" ht="15" spans="1:2">
      <c r="A11" s="1"/>
      <c r="B11" s="1"/>
    </row>
    <row r="12" ht="15" spans="1:2">
      <c r="A12" s="1"/>
      <c r="B12" s="1"/>
    </row>
    <row r="13" ht="15" spans="1:2">
      <c r="A13" s="1"/>
      <c r="B13"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新增项目</vt:lpstr>
      <vt:lpstr>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小song</dc:creator>
  <cp:lastModifiedBy>hjx</cp:lastModifiedBy>
  <dcterms:created xsi:type="dcterms:W3CDTF">2025-04-05T01:56:00Z</dcterms:created>
  <dcterms:modified xsi:type="dcterms:W3CDTF">2025-07-09T08:12:57Z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C8023DC4E79D4EAA8FF8B53E92E5EA67_13</vt:lpwstr>
  </property>
  <property fmtid="{D5CDD505-2E9C-101B-9397-08002B2CF9AE}" pid="3" name="KSOProductBuildVer">
    <vt:lpwstr>2052-12.1.0.21915</vt:lpwstr>
  </property>
</Properties>
</file>